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<sst xmlns="http://schemas.openxmlformats.org/spreadsheetml/2006/main" count="79" uniqueCount="69">
  <si>
    <t>附件1：</t>
  </si>
  <si>
    <t>2023年怀远县卫生健康事业单位招聘体检考察人员名单</t>
  </si>
  <si>
    <t>序号</t>
  </si>
  <si>
    <t>姓名</t>
  </si>
  <si>
    <t>职位代码</t>
  </si>
  <si>
    <t>准考证号</t>
  </si>
  <si>
    <t>备注</t>
  </si>
  <si>
    <t>鉏佳慧</t>
  </si>
  <si>
    <t>赵张畅</t>
  </si>
  <si>
    <t>王千化</t>
  </si>
  <si>
    <t>马雪娟</t>
  </si>
  <si>
    <t>燕成担</t>
  </si>
  <si>
    <t>刘洗洗</t>
  </si>
  <si>
    <t>陈利妹</t>
  </si>
  <si>
    <t>周莉琪</t>
  </si>
  <si>
    <t>崔文翔</t>
  </si>
  <si>
    <t>沈强</t>
  </si>
  <si>
    <t>陈云虎</t>
  </si>
  <si>
    <t>许海涛</t>
  </si>
  <si>
    <t>梅惠娟</t>
  </si>
  <si>
    <t>韩支</t>
  </si>
  <si>
    <t>石俨尔</t>
  </si>
  <si>
    <t>王凯凯</t>
  </si>
  <si>
    <t>刘晨婕</t>
  </si>
  <si>
    <t>张丽鋆</t>
  </si>
  <si>
    <t>孙婷</t>
  </si>
  <si>
    <t>免笔试</t>
  </si>
  <si>
    <t>霍迪</t>
  </si>
  <si>
    <t>杨可为</t>
  </si>
  <si>
    <t>程龙顺</t>
  </si>
  <si>
    <t>边梦雪</t>
  </si>
  <si>
    <t>汪正洋</t>
  </si>
  <si>
    <t>张雨薇</t>
  </si>
  <si>
    <t>杨徐</t>
  </si>
  <si>
    <t>马曦</t>
  </si>
  <si>
    <t>李鑫</t>
  </si>
  <si>
    <t>张玉茹</t>
  </si>
  <si>
    <t>马晨</t>
  </si>
  <si>
    <t>何浩然</t>
  </si>
  <si>
    <t>杨森云</t>
  </si>
  <si>
    <t>梅紫微</t>
  </si>
  <si>
    <t>桑紫玥</t>
  </si>
  <si>
    <t>王明玉</t>
  </si>
  <si>
    <t>胡伟丽</t>
  </si>
  <si>
    <t>年咪咪</t>
  </si>
  <si>
    <t>宋春瑞</t>
  </si>
  <si>
    <t>代秀秀</t>
  </si>
  <si>
    <t>刘媛</t>
  </si>
  <si>
    <t>张苗苗</t>
  </si>
  <si>
    <t>魏远娜</t>
  </si>
  <si>
    <t>许颖</t>
  </si>
  <si>
    <t>祝宏远</t>
  </si>
  <si>
    <t>王伟</t>
  </si>
  <si>
    <t>朱国夫</t>
  </si>
  <si>
    <t>耿亮</t>
  </si>
  <si>
    <t>朱永</t>
  </si>
  <si>
    <t>李兴</t>
  </si>
  <si>
    <t>张文文</t>
  </si>
  <si>
    <t>陈雷</t>
  </si>
  <si>
    <t>李金择</t>
  </si>
  <si>
    <t>唐宇</t>
  </si>
  <si>
    <t>李柱</t>
  </si>
  <si>
    <t>施公航</t>
  </si>
  <si>
    <t>冯涛</t>
  </si>
  <si>
    <t>马广</t>
  </si>
  <si>
    <t>陈瑞雪</t>
  </si>
  <si>
    <t>王璇</t>
  </si>
  <si>
    <t>刘明敏</t>
  </si>
  <si>
    <t>卢凯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</si>
</sst>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workbookViewId="0">
      <selection activeCell="F8" sqref="F8"/>
    </sheetView>
  </sheetViews>
  <sheetFormatPr defaultColWidth="9" defaultRowHeight="20.1" customHeight="1" outlineLevelCol="4"/>
  <cols>
    <col min="1" max="1" width="10.375" style="1" customWidth="1"/>
    <col min="2" max="2" width="15" style="1" customWidth="1"/>
    <col min="3" max="3" width="17.875" style="1" customWidth="1"/>
    <col min="4" max="4" width="27.875" style="1" customWidth="1"/>
    <col min="5" max="5" width="14.75" style="1" customWidth="1"/>
    <col min="6" max="16358" width="9" style="1"/>
  </cols>
  <sheetData>
    <row r="1" customHeight="1" spans="1:1">
      <c r="A1" s="1" t="s">
        <v>0</v>
      </c>
    </row>
    <row r="2" s="1" customFormat="1" ht="39.95" customHeight="1" spans="1:5">
      <c r="A2" s="2" t="s">
        <v>1</v>
      </c>
      <c r="B2" s="2"/>
      <c r="C2" s="2"/>
      <c r="D2" s="2"/>
      <c r="E2" s="2"/>
    </row>
    <row r="3" s="1" customFormat="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s="1" customFormat="1" customHeight="1" spans="1:5">
      <c r="A4" s="5">
        <v>1</v>
      </c>
      <c r="B4" s="5" t="s">
        <v>7</v>
      </c>
      <c r="C4" s="5" t="str">
        <f>"231001"</f>
        <v>231001</v>
      </c>
      <c r="D4" s="5" t="str">
        <f>"20230011001"</f>
        <v>20230011001</v>
      </c>
      <c r="E4" s="5"/>
    </row>
    <row r="5" s="1" customFormat="1" customHeight="1" spans="1:5">
      <c r="A5" s="5">
        <v>2</v>
      </c>
      <c r="B5" s="5" t="s">
        <v>8</v>
      </c>
      <c r="C5" s="5" t="str">
        <f t="shared" ref="C5:C15" si="0">"231002"</f>
        <v>231002</v>
      </c>
      <c r="D5" s="5" t="str">
        <f>"20230011030"</f>
        <v>20230011030</v>
      </c>
      <c r="E5" s="5"/>
    </row>
    <row r="6" s="1" customFormat="1" customHeight="1" spans="1:5">
      <c r="A6" s="5">
        <v>3</v>
      </c>
      <c r="B6" s="5" t="s">
        <v>9</v>
      </c>
      <c r="C6" s="5" t="str">
        <f t="shared" si="0"/>
        <v>231002</v>
      </c>
      <c r="D6" s="5" t="str">
        <f>"20230011028"</f>
        <v>20230011028</v>
      </c>
      <c r="E6" s="5"/>
    </row>
    <row r="7" s="1" customFormat="1" customHeight="1" spans="1:5">
      <c r="A7" s="5">
        <v>4</v>
      </c>
      <c r="B7" s="5" t="s">
        <v>10</v>
      </c>
      <c r="C7" s="5" t="str">
        <f t="shared" si="0"/>
        <v>231002</v>
      </c>
      <c r="D7" s="5" t="str">
        <f>"20230011022"</f>
        <v>20230011022</v>
      </c>
      <c r="E7" s="5"/>
    </row>
    <row r="8" s="1" customFormat="1" customHeight="1" spans="1:5">
      <c r="A8" s="5">
        <v>5</v>
      </c>
      <c r="B8" s="5" t="s">
        <v>11</v>
      </c>
      <c r="C8" s="5" t="str">
        <f t="shared" si="0"/>
        <v>231002</v>
      </c>
      <c r="D8" s="5" t="str">
        <f>"20230011025"</f>
        <v>20230011025</v>
      </c>
      <c r="E8" s="5"/>
    </row>
    <row r="9" s="1" customFormat="1" customHeight="1" spans="1:5">
      <c r="A9" s="5">
        <v>6</v>
      </c>
      <c r="B9" s="5" t="s">
        <v>12</v>
      </c>
      <c r="C9" s="5" t="str">
        <f t="shared" si="0"/>
        <v>231002</v>
      </c>
      <c r="D9" s="5" t="str">
        <f>"20230011027"</f>
        <v>20230011027</v>
      </c>
      <c r="E9" s="5"/>
    </row>
    <row r="10" s="1" customFormat="1" customHeight="1" spans="1:5">
      <c r="A10" s="5">
        <v>7</v>
      </c>
      <c r="B10" s="5" t="s">
        <v>13</v>
      </c>
      <c r="C10" s="5" t="str">
        <f t="shared" si="0"/>
        <v>231002</v>
      </c>
      <c r="D10" s="5" t="str">
        <f>"20230011018"</f>
        <v>20230011018</v>
      </c>
      <c r="E10" s="5"/>
    </row>
    <row r="11" s="1" customFormat="1" customHeight="1" spans="1:5">
      <c r="A11" s="5">
        <v>8</v>
      </c>
      <c r="B11" s="5" t="s">
        <v>14</v>
      </c>
      <c r="C11" s="5" t="str">
        <f t="shared" si="0"/>
        <v>231002</v>
      </c>
      <c r="D11" s="5" t="str">
        <f>"20230011015"</f>
        <v>20230011015</v>
      </c>
      <c r="E11" s="5"/>
    </row>
    <row r="12" s="1" customFormat="1" customHeight="1" spans="1:5">
      <c r="A12" s="5">
        <v>9</v>
      </c>
      <c r="B12" s="5" t="s">
        <v>15</v>
      </c>
      <c r="C12" s="5" t="str">
        <f t="shared" si="0"/>
        <v>231002</v>
      </c>
      <c r="D12" s="5" t="str">
        <f>"20230011024"</f>
        <v>20230011024</v>
      </c>
      <c r="E12" s="5"/>
    </row>
    <row r="13" s="1" customFormat="1" customHeight="1" spans="1:5">
      <c r="A13" s="5">
        <v>10</v>
      </c>
      <c r="B13" s="5" t="s">
        <v>16</v>
      </c>
      <c r="C13" s="5" t="str">
        <f t="shared" si="0"/>
        <v>231002</v>
      </c>
      <c r="D13" s="5" t="str">
        <f>"20230011019"</f>
        <v>20230011019</v>
      </c>
      <c r="E13" s="5"/>
    </row>
    <row r="14" s="1" customFormat="1" customHeight="1" spans="1:5">
      <c r="A14" s="5">
        <v>11</v>
      </c>
      <c r="B14" s="5" t="s">
        <v>17</v>
      </c>
      <c r="C14" s="5" t="str">
        <f t="shared" si="0"/>
        <v>231002</v>
      </c>
      <c r="D14" s="5" t="str">
        <f>"20230011005"</f>
        <v>20230011005</v>
      </c>
      <c r="E14" s="5"/>
    </row>
    <row r="15" s="1" customFormat="1" customHeight="1" spans="1:5">
      <c r="A15" s="5">
        <v>12</v>
      </c>
      <c r="B15" s="5" t="s">
        <v>18</v>
      </c>
      <c r="C15" s="5" t="str">
        <f t="shared" si="0"/>
        <v>231002</v>
      </c>
      <c r="D15" s="5" t="str">
        <f>"20230011004"</f>
        <v>20230011004</v>
      </c>
      <c r="E15" s="5"/>
    </row>
    <row r="16" s="1" customFormat="1" customHeight="1" spans="1:5">
      <c r="A16" s="5">
        <v>13</v>
      </c>
      <c r="B16" s="5" t="s">
        <v>19</v>
      </c>
      <c r="C16" s="5" t="str">
        <f>"231003"</f>
        <v>231003</v>
      </c>
      <c r="D16" s="5" t="str">
        <f>"20230011103"</f>
        <v>20230011103</v>
      </c>
      <c r="E16" s="5"/>
    </row>
    <row r="17" s="1" customFormat="1" customHeight="1" spans="1:5">
      <c r="A17" s="5">
        <v>14</v>
      </c>
      <c r="B17" s="5" t="s">
        <v>20</v>
      </c>
      <c r="C17" s="5" t="str">
        <f>"231003"</f>
        <v>231003</v>
      </c>
      <c r="D17" s="5" t="str">
        <f>"20230011120"</f>
        <v>20230011120</v>
      </c>
      <c r="E17" s="5"/>
    </row>
    <row r="18" s="1" customFormat="1" customHeight="1" spans="1:5">
      <c r="A18" s="5">
        <v>15</v>
      </c>
      <c r="B18" s="5" t="s">
        <v>21</v>
      </c>
      <c r="C18" s="5" t="str">
        <f>"231004"</f>
        <v>231004</v>
      </c>
      <c r="D18" s="5" t="str">
        <f>"20230010109"</f>
        <v>20230010109</v>
      </c>
      <c r="E18" s="5"/>
    </row>
    <row r="19" s="1" customFormat="1" customHeight="1" spans="1:5">
      <c r="A19" s="5">
        <v>16</v>
      </c>
      <c r="B19" s="5" t="s">
        <v>22</v>
      </c>
      <c r="C19" s="5" t="str">
        <f>"231004"</f>
        <v>231004</v>
      </c>
      <c r="D19" s="5" t="str">
        <f>"20230010101"</f>
        <v>20230010101</v>
      </c>
      <c r="E19" s="5"/>
    </row>
    <row r="20" s="1" customFormat="1" customHeight="1" spans="1:5">
      <c r="A20" s="5">
        <v>17</v>
      </c>
      <c r="B20" s="5" t="s">
        <v>23</v>
      </c>
      <c r="C20" s="5" t="str">
        <f>"231005"</f>
        <v>231005</v>
      </c>
      <c r="D20" s="5" t="str">
        <f>"20230010207"</f>
        <v>20230010207</v>
      </c>
      <c r="E20" s="5"/>
    </row>
    <row r="21" s="1" customFormat="1" customHeight="1" spans="1:5">
      <c r="A21" s="5">
        <v>18</v>
      </c>
      <c r="B21" s="5" t="s">
        <v>24</v>
      </c>
      <c r="C21" s="5" t="str">
        <f>"231006"</f>
        <v>231006</v>
      </c>
      <c r="D21" s="5" t="str">
        <f>"20230010420"</f>
        <v>20230010420</v>
      </c>
      <c r="E21" s="5"/>
    </row>
    <row r="22" s="1" customFormat="1" customHeight="1" spans="1:5">
      <c r="A22" s="5">
        <v>19</v>
      </c>
      <c r="B22" s="6" t="s">
        <v>25</v>
      </c>
      <c r="C22" s="6">
        <v>233001</v>
      </c>
      <c r="D22" s="5" t="s">
        <v>26</v>
      </c>
      <c r="E22" s="5"/>
    </row>
    <row r="23" s="1" customFormat="1" customHeight="1" spans="1:5">
      <c r="A23" s="5">
        <v>20</v>
      </c>
      <c r="B23" s="6" t="s">
        <v>27</v>
      </c>
      <c r="C23" s="6">
        <v>233001</v>
      </c>
      <c r="D23" s="5" t="s">
        <v>26</v>
      </c>
      <c r="E23" s="5"/>
    </row>
    <row r="24" s="1" customFormat="1" customHeight="1" spans="1:5">
      <c r="A24" s="5">
        <v>21</v>
      </c>
      <c r="B24" s="6" t="s">
        <v>28</v>
      </c>
      <c r="C24" s="6">
        <v>233001</v>
      </c>
      <c r="D24" s="5" t="s">
        <v>26</v>
      </c>
      <c r="E24" s="5"/>
    </row>
    <row r="25" s="1" customFormat="1" customHeight="1" spans="1:5">
      <c r="A25" s="5">
        <v>22</v>
      </c>
      <c r="B25" s="5" t="s">
        <v>29</v>
      </c>
      <c r="C25" s="5" t="str">
        <f>"233002"</f>
        <v>233002</v>
      </c>
      <c r="D25" s="5" t="str">
        <f>"20230011213"</f>
        <v>20230011213</v>
      </c>
      <c r="E25" s="5"/>
    </row>
    <row r="26" s="1" customFormat="1" customHeight="1" spans="1:5">
      <c r="A26" s="5">
        <v>23</v>
      </c>
      <c r="B26" s="5" t="s">
        <v>30</v>
      </c>
      <c r="C26" s="5" t="str">
        <f>"233002"</f>
        <v>233002</v>
      </c>
      <c r="D26" s="5" t="str">
        <f>"20230011308"</f>
        <v>20230011308</v>
      </c>
      <c r="E26" s="5"/>
    </row>
    <row r="27" s="1" customFormat="1" customHeight="1" spans="1:5">
      <c r="A27" s="5">
        <v>24</v>
      </c>
      <c r="B27" s="5" t="s">
        <v>31</v>
      </c>
      <c r="C27" s="5" t="str">
        <f>"233002"</f>
        <v>233002</v>
      </c>
      <c r="D27" s="5" t="str">
        <f>"20230011307"</f>
        <v>20230011307</v>
      </c>
      <c r="E27" s="5"/>
    </row>
    <row r="28" s="1" customFormat="1" customHeight="1" spans="1:5">
      <c r="A28" s="5">
        <v>25</v>
      </c>
      <c r="B28" s="5" t="s">
        <v>32</v>
      </c>
      <c r="C28" s="5" t="str">
        <f>"233002"</f>
        <v>233002</v>
      </c>
      <c r="D28" s="5" t="str">
        <f>"20230011304"</f>
        <v>20230011304</v>
      </c>
      <c r="E28" s="5"/>
    </row>
    <row r="29" s="1" customFormat="1" customHeight="1" spans="1:5">
      <c r="A29" s="5">
        <v>26</v>
      </c>
      <c r="B29" s="5" t="s">
        <v>33</v>
      </c>
      <c r="C29" s="5" t="str">
        <f>"233003"</f>
        <v>233003</v>
      </c>
      <c r="D29" s="5" t="str">
        <f>"20230011319"</f>
        <v>20230011319</v>
      </c>
      <c r="E29" s="5"/>
    </row>
    <row r="30" s="1" customFormat="1" customHeight="1" spans="1:5">
      <c r="A30" s="5">
        <v>27</v>
      </c>
      <c r="B30" s="5" t="s">
        <v>34</v>
      </c>
      <c r="C30" s="5" t="str">
        <f t="shared" ref="C30:C37" si="1">"233004"</f>
        <v>233004</v>
      </c>
      <c r="D30" s="5" t="str">
        <f>"20230011513"</f>
        <v>20230011513</v>
      </c>
      <c r="E30" s="5"/>
    </row>
    <row r="31" s="1" customFormat="1" customHeight="1" spans="1:5">
      <c r="A31" s="5">
        <v>28</v>
      </c>
      <c r="B31" s="5" t="s">
        <v>35</v>
      </c>
      <c r="C31" s="5" t="str">
        <f t="shared" si="1"/>
        <v>233004</v>
      </c>
      <c r="D31" s="5" t="str">
        <f>"20230011621"</f>
        <v>20230011621</v>
      </c>
      <c r="E31" s="5"/>
    </row>
    <row r="32" s="1" customFormat="1" customHeight="1" spans="1:5">
      <c r="A32" s="5">
        <v>29</v>
      </c>
      <c r="B32" s="5" t="s">
        <v>36</v>
      </c>
      <c r="C32" s="5" t="str">
        <f t="shared" si="1"/>
        <v>233004</v>
      </c>
      <c r="D32" s="5" t="str">
        <f>"20230011629"</f>
        <v>20230011629</v>
      </c>
      <c r="E32" s="5"/>
    </row>
    <row r="33" s="1" customFormat="1" customHeight="1" spans="1:5">
      <c r="A33" s="5">
        <v>30</v>
      </c>
      <c r="B33" s="5" t="s">
        <v>37</v>
      </c>
      <c r="C33" s="5" t="str">
        <f t="shared" si="1"/>
        <v>233004</v>
      </c>
      <c r="D33" s="5" t="str">
        <f>"20230011701"</f>
        <v>20230011701</v>
      </c>
      <c r="E33" s="5"/>
    </row>
    <row r="34" s="1" customFormat="1" customHeight="1" spans="1:5">
      <c r="A34" s="5">
        <v>31</v>
      </c>
      <c r="B34" s="5" t="s">
        <v>38</v>
      </c>
      <c r="C34" s="5" t="str">
        <f t="shared" si="1"/>
        <v>233004</v>
      </c>
      <c r="D34" s="5" t="str">
        <f>"20230011724"</f>
        <v>20230011724</v>
      </c>
      <c r="E34" s="5"/>
    </row>
    <row r="35" s="1" customFormat="1" customHeight="1" spans="1:5">
      <c r="A35" s="5">
        <v>32</v>
      </c>
      <c r="B35" s="5" t="s">
        <v>39</v>
      </c>
      <c r="C35" s="5" t="str">
        <f t="shared" si="1"/>
        <v>233004</v>
      </c>
      <c r="D35" s="5" t="str">
        <f>"20230012009"</f>
        <v>20230012009</v>
      </c>
      <c r="E35" s="5"/>
    </row>
    <row r="36" s="1" customFormat="1" customHeight="1" spans="1:5">
      <c r="A36" s="5">
        <v>33</v>
      </c>
      <c r="B36" s="5" t="s">
        <v>40</v>
      </c>
      <c r="C36" s="5" t="str">
        <f t="shared" si="1"/>
        <v>233004</v>
      </c>
      <c r="D36" s="5" t="str">
        <f>"20230012121"</f>
        <v>20230012121</v>
      </c>
      <c r="E36" s="5"/>
    </row>
    <row r="37" s="1" customFormat="1" customHeight="1" spans="1:5">
      <c r="A37" s="5">
        <v>34</v>
      </c>
      <c r="B37" s="5" t="s">
        <v>41</v>
      </c>
      <c r="C37" s="5" t="str">
        <f t="shared" si="1"/>
        <v>233004</v>
      </c>
      <c r="D37" s="5" t="str">
        <f>"20230011717"</f>
        <v>20230011717</v>
      </c>
      <c r="E37" s="5"/>
    </row>
    <row r="38" s="1" customFormat="1" customHeight="1" spans="1:5">
      <c r="A38" s="5">
        <v>35</v>
      </c>
      <c r="B38" s="5" t="s">
        <v>42</v>
      </c>
      <c r="C38" s="5" t="str">
        <f>"233005"</f>
        <v>233005</v>
      </c>
      <c r="D38" s="5" t="str">
        <f>"20230012209"</f>
        <v>20230012209</v>
      </c>
      <c r="E38" s="5"/>
    </row>
    <row r="39" s="1" customFormat="1" customHeight="1" spans="1:5">
      <c r="A39" s="5">
        <v>36</v>
      </c>
      <c r="B39" s="5" t="s">
        <v>43</v>
      </c>
      <c r="C39" s="5" t="str">
        <f>"233006"</f>
        <v>233006</v>
      </c>
      <c r="D39" s="5" t="str">
        <f>"20230012320"</f>
        <v>20230012320</v>
      </c>
      <c r="E39" s="5"/>
    </row>
    <row r="40" s="1" customFormat="1" customHeight="1" spans="1:5">
      <c r="A40" s="5">
        <v>37</v>
      </c>
      <c r="B40" s="5" t="s">
        <v>44</v>
      </c>
      <c r="C40" s="5" t="str">
        <f>"233007"</f>
        <v>233007</v>
      </c>
      <c r="D40" s="5" t="str">
        <f>"20230012324"</f>
        <v>20230012324</v>
      </c>
      <c r="E40" s="5"/>
    </row>
    <row r="41" s="1" customFormat="1" customHeight="1" spans="1:5">
      <c r="A41" s="5">
        <v>38</v>
      </c>
      <c r="B41" s="5" t="s">
        <v>45</v>
      </c>
      <c r="C41" s="5" t="str">
        <f>"233007"</f>
        <v>233007</v>
      </c>
      <c r="D41" s="5" t="str">
        <f>"20230012321"</f>
        <v>20230012321</v>
      </c>
      <c r="E41" s="5"/>
    </row>
    <row r="42" s="1" customFormat="1" customHeight="1" spans="1:5">
      <c r="A42" s="5">
        <v>39</v>
      </c>
      <c r="B42" s="5" t="s">
        <v>46</v>
      </c>
      <c r="C42" s="5" t="str">
        <f>"233008"</f>
        <v>233008</v>
      </c>
      <c r="D42" s="5" t="str">
        <f>"20230012417"</f>
        <v>20230012417</v>
      </c>
      <c r="E42" s="5"/>
    </row>
    <row r="43" s="1" customFormat="1" customHeight="1" spans="1:5">
      <c r="A43" s="5">
        <v>40</v>
      </c>
      <c r="B43" s="5" t="s">
        <v>47</v>
      </c>
      <c r="C43" s="5" t="str">
        <f>"233008"</f>
        <v>233008</v>
      </c>
      <c r="D43" s="5" t="str">
        <f>"20230012414"</f>
        <v>20230012414</v>
      </c>
      <c r="E43" s="5"/>
    </row>
    <row r="44" s="1" customFormat="1" customHeight="1" spans="1:5">
      <c r="A44" s="5">
        <v>41</v>
      </c>
      <c r="B44" s="5" t="s">
        <v>48</v>
      </c>
      <c r="C44" s="5" t="str">
        <f>"233009"</f>
        <v>233009</v>
      </c>
      <c r="D44" s="5" t="str">
        <f>"20230012512"</f>
        <v>20230012512</v>
      </c>
      <c r="E44" s="5"/>
    </row>
    <row r="45" s="1" customFormat="1" customHeight="1" spans="1:5">
      <c r="A45" s="5">
        <v>42</v>
      </c>
      <c r="B45" s="5" t="s">
        <v>49</v>
      </c>
      <c r="C45" s="5" t="str">
        <f>"233009"</f>
        <v>233009</v>
      </c>
      <c r="D45" s="5" t="str">
        <f>"20230012511"</f>
        <v>20230012511</v>
      </c>
      <c r="E45" s="5"/>
    </row>
    <row r="46" s="1" customFormat="1" customHeight="1" spans="1:5">
      <c r="A46" s="5">
        <v>43</v>
      </c>
      <c r="B46" s="5" t="s">
        <v>50</v>
      </c>
      <c r="C46" s="5" t="str">
        <f>"233010"</f>
        <v>233010</v>
      </c>
      <c r="D46" s="5" t="str">
        <f>"20230012529"</f>
        <v>20230012529</v>
      </c>
      <c r="E46" s="5"/>
    </row>
    <row r="47" s="1" customFormat="1" customHeight="1" spans="1:5">
      <c r="A47" s="5">
        <v>44</v>
      </c>
      <c r="B47" s="5" t="s">
        <v>51</v>
      </c>
      <c r="C47" s="5" t="str">
        <f>"233010"</f>
        <v>233010</v>
      </c>
      <c r="D47" s="5" t="str">
        <f>"20230012524"</f>
        <v>20230012524</v>
      </c>
      <c r="E47" s="5"/>
    </row>
    <row r="48" s="1" customFormat="1" customHeight="1" spans="1:5">
      <c r="A48" s="5">
        <v>45</v>
      </c>
      <c r="B48" s="5" t="s">
        <v>52</v>
      </c>
      <c r="C48" s="5" t="str">
        <f>"233011"</f>
        <v>233011</v>
      </c>
      <c r="D48" s="5" t="str">
        <f>"20230012707"</f>
        <v>20230012707</v>
      </c>
      <c r="E48" s="5"/>
    </row>
    <row r="49" s="1" customFormat="1" customHeight="1" spans="1:5">
      <c r="A49" s="5">
        <v>46</v>
      </c>
      <c r="B49" s="5" t="s">
        <v>53</v>
      </c>
      <c r="C49" s="5" t="str">
        <f>"233012"</f>
        <v>233012</v>
      </c>
      <c r="D49" s="5" t="str">
        <f>"20230010528"</f>
        <v>20230010528</v>
      </c>
      <c r="E49" s="5"/>
    </row>
    <row r="50" s="1" customFormat="1" customHeight="1" spans="1:5">
      <c r="A50" s="5">
        <v>47</v>
      </c>
      <c r="B50" s="5" t="s">
        <v>54</v>
      </c>
      <c r="C50" s="5" t="str">
        <f>"233013"</f>
        <v>233013</v>
      </c>
      <c r="D50" s="5" t="str">
        <f>"20230010903"</f>
        <v>20230010903</v>
      </c>
      <c r="E50" s="5"/>
    </row>
    <row r="51" s="1" customFormat="1" customHeight="1" spans="1:5">
      <c r="A51" s="5">
        <v>48</v>
      </c>
      <c r="B51" s="6" t="s">
        <v>55</v>
      </c>
      <c r="C51" s="6">
        <v>233014</v>
      </c>
      <c r="D51" s="5" t="s">
        <v>26</v>
      </c>
      <c r="E51" s="5"/>
    </row>
    <row r="52" s="1" customFormat="1" customHeight="1" spans="1:5">
      <c r="A52" s="5">
        <v>49</v>
      </c>
      <c r="B52" s="6" t="s">
        <v>56</v>
      </c>
      <c r="C52" s="6">
        <v>233014</v>
      </c>
      <c r="D52" s="5" t="s">
        <v>26</v>
      </c>
      <c r="E52" s="5"/>
    </row>
    <row r="53" s="1" customFormat="1" customHeight="1" spans="1:5">
      <c r="A53" s="5">
        <v>50</v>
      </c>
      <c r="B53" s="6" t="s">
        <v>57</v>
      </c>
      <c r="C53" s="6">
        <v>233015</v>
      </c>
      <c r="D53" s="5" t="s">
        <v>26</v>
      </c>
      <c r="E53" s="5"/>
    </row>
    <row r="54" s="1" customFormat="1" customHeight="1" spans="1:5">
      <c r="A54" s="5">
        <v>51</v>
      </c>
      <c r="B54" s="6" t="s">
        <v>58</v>
      </c>
      <c r="C54" s="6">
        <v>233016</v>
      </c>
      <c r="D54" s="5" t="s">
        <v>26</v>
      </c>
      <c r="E54" s="5"/>
    </row>
    <row r="55" s="1" customFormat="1" customHeight="1" spans="1:5">
      <c r="A55" s="5">
        <v>52</v>
      </c>
      <c r="B55" s="6" t="s">
        <v>59</v>
      </c>
      <c r="C55" s="6">
        <v>233016</v>
      </c>
      <c r="D55" s="5" t="s">
        <v>26</v>
      </c>
      <c r="E55" s="5"/>
    </row>
    <row r="56" s="1" customFormat="1" customHeight="1" spans="1:5">
      <c r="A56" s="5">
        <v>53</v>
      </c>
      <c r="B56" s="6" t="s">
        <v>60</v>
      </c>
      <c r="C56" s="6">
        <v>233017</v>
      </c>
      <c r="D56" s="5" t="s">
        <v>26</v>
      </c>
      <c r="E56" s="5"/>
    </row>
    <row r="57" s="1" customFormat="1" customHeight="1" spans="1:5">
      <c r="A57" s="5">
        <v>54</v>
      </c>
      <c r="B57" s="6" t="s">
        <v>61</v>
      </c>
      <c r="C57" s="6">
        <v>233017</v>
      </c>
      <c r="D57" s="5" t="s">
        <v>26</v>
      </c>
      <c r="E57" s="5"/>
    </row>
    <row r="58" s="1" customFormat="1" customHeight="1" spans="1:5">
      <c r="A58" s="5">
        <v>55</v>
      </c>
      <c r="B58" s="6" t="s">
        <v>62</v>
      </c>
      <c r="C58" s="6">
        <v>233017</v>
      </c>
      <c r="D58" s="5" t="s">
        <v>26</v>
      </c>
      <c r="E58" s="5"/>
    </row>
    <row r="59" s="1" customFormat="1" customHeight="1" spans="1:5">
      <c r="A59" s="5">
        <v>56</v>
      </c>
      <c r="B59" s="5" t="s">
        <v>63</v>
      </c>
      <c r="C59" s="5" t="str">
        <f>"233018"</f>
        <v>233018</v>
      </c>
      <c r="D59" s="5" t="str">
        <f>"20230012710"</f>
        <v>20230012710</v>
      </c>
      <c r="E59" s="5"/>
    </row>
    <row r="60" s="1" customFormat="1" customHeight="1" spans="1:5">
      <c r="A60" s="5">
        <v>57</v>
      </c>
      <c r="B60" s="5" t="s">
        <v>64</v>
      </c>
      <c r="C60" s="5" t="str">
        <f>"233019"</f>
        <v>233019</v>
      </c>
      <c r="D60" s="5" t="str">
        <f>"20230012714"</f>
        <v>20230012714</v>
      </c>
      <c r="E60" s="5"/>
    </row>
    <row r="61" s="1" customFormat="1" customHeight="1" spans="1:5">
      <c r="A61" s="5">
        <v>58</v>
      </c>
      <c r="B61" s="5" t="s">
        <v>65</v>
      </c>
      <c r="C61" s="5" t="str">
        <f>"233020"</f>
        <v>233020</v>
      </c>
      <c r="D61" s="5" t="str">
        <f>"20230012715"</f>
        <v>20230012715</v>
      </c>
      <c r="E61" s="5"/>
    </row>
    <row r="62" s="1" customFormat="1" customHeight="1" spans="1:5">
      <c r="A62" s="5">
        <v>59</v>
      </c>
      <c r="B62" s="5" t="s">
        <v>66</v>
      </c>
      <c r="C62" s="5" t="str">
        <f>"233020"</f>
        <v>233020</v>
      </c>
      <c r="D62" s="5" t="str">
        <f>"20230012719"</f>
        <v>20230012719</v>
      </c>
      <c r="E62" s="5"/>
    </row>
    <row r="63" s="1" customFormat="1" customHeight="1" spans="1:5">
      <c r="A63" s="5">
        <v>60</v>
      </c>
      <c r="B63" s="5" t="s">
        <v>67</v>
      </c>
      <c r="C63" s="5" t="str">
        <f>"233021"</f>
        <v>233021</v>
      </c>
      <c r="D63" s="5" t="str">
        <f>"20230012725"</f>
        <v>20230012725</v>
      </c>
      <c r="E63" s="5"/>
    </row>
    <row r="64" s="1" customFormat="1" customHeight="1" spans="1:5">
      <c r="A64" s="5">
        <v>61</v>
      </c>
      <c r="B64" s="5" t="s">
        <v>68</v>
      </c>
      <c r="C64" s="5" t="str">
        <f>"233022"</f>
        <v>233022</v>
      </c>
      <c r="D64" s="5" t="str">
        <f>"20230012729"</f>
        <v>20230012729</v>
      </c>
      <c r="E64" s="5"/>
    </row>
    <row r="65" s="1" customFormat="1" customHeight="1"/>
    <row r="66" s="1" customFormat="1" customHeight="1"/>
    <row r="67" s="1" customFormat="1" customHeight="1"/>
  </sheetData>
  <sortState ref="3:104">
    <sortCondition ref="E3:E104"/>
    <sortCondition ref="C3:C104"/>
  </sortState>
  <mergeCells count="1">
    <mergeCell ref="A2:E2"/>
  </mergeCells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x*y=712</cp:lastModifiedBy>
  <dcterms:created xsi:type="dcterms:W3CDTF">2023-06-12T02:27:00Z</dcterms:created>
  <dcterms:modified xsi:type="dcterms:W3CDTF">2023-06-26T09:17:35Z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