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<sst xmlns="http://schemas.openxmlformats.org/spreadsheetml/2006/main" count="87" uniqueCount="62">
  <si>
    <t>附件1</t>
  </si>
  <si>
    <t xml:space="preserve">
2023年度中央农业生产社会化服务项目拟奖补资金统计表（夏粮）
   </t>
  </si>
  <si>
    <t>序号</t>
  </si>
  <si>
    <t>村名</t>
  </si>
  <si>
    <t>种植作物</t>
  </si>
  <si>
    <t>乡镇验收面积（亩）</t>
  </si>
  <si>
    <t>50亩以上大户面积（亩）</t>
  </si>
  <si>
    <t>小农户面积（亩）</t>
  </si>
  <si>
    <t>服务大户拟奖补资金（元）</t>
  </si>
  <si>
    <t>服务小农户拟奖补资金（元）</t>
  </si>
  <si>
    <t>拟奖补资金总额（元）</t>
  </si>
  <si>
    <t>第三方服务组织名称</t>
  </si>
  <si>
    <t>徐圩乡</t>
  </si>
  <si>
    <t>徐圩村</t>
  </si>
  <si>
    <t>小麦</t>
  </si>
  <si>
    <t>怀远县盛世兴农农机专业合作社</t>
  </si>
  <si>
    <t>白湖村</t>
  </si>
  <si>
    <t>怀远县徐圩乡张贺家庭农场</t>
  </si>
  <si>
    <t>殷尚村</t>
  </si>
  <si>
    <t>怀远县志好农机专业合作社</t>
  </si>
  <si>
    <t>钞湖村</t>
  </si>
  <si>
    <t>怀远县徐圩乡富民家庭农场</t>
  </si>
  <si>
    <t>宗庙村</t>
  </si>
  <si>
    <t>怀远县宗殿社农机专业合作社</t>
  </si>
  <si>
    <t>高庙村</t>
  </si>
  <si>
    <t>安徽省毅哲农业科技有限公司</t>
  </si>
  <si>
    <t>梨园村</t>
  </si>
  <si>
    <t>怀远县梨花香种植专业合作社</t>
  </si>
  <si>
    <t>黄园村</t>
  </si>
  <si>
    <t>怀远县徐圩乡盛郁种植家庭农场</t>
  </si>
  <si>
    <t>合计</t>
  </si>
  <si>
    <t>常坟镇</t>
  </si>
  <si>
    <t>大郢村</t>
  </si>
  <si>
    <t>怀远县常坟大郢村众禾农业专业合作社</t>
  </si>
  <si>
    <t>孔岗村</t>
  </si>
  <si>
    <t>怀远县常坟李艳家庭农场</t>
  </si>
  <si>
    <t>新东村</t>
  </si>
  <si>
    <t>怀远县常坟陆少宏家庭农场</t>
  </si>
  <si>
    <t>孙大巷村</t>
  </si>
  <si>
    <t>怀远县常坟镇孙大巷股份经济合作社</t>
  </si>
  <si>
    <t>新桥村</t>
  </si>
  <si>
    <t>怀远县常坟镇新桥村股份经济合作社</t>
  </si>
  <si>
    <t>双桥集镇</t>
  </si>
  <si>
    <t>前进村</t>
  </si>
  <si>
    <t>怀远县淝河三宏家庭农场</t>
  </si>
  <si>
    <t>姚庄村</t>
  </si>
  <si>
    <t>怀远县双桥田丰家庭农场</t>
  </si>
  <si>
    <t>团结村</t>
  </si>
  <si>
    <t>蒙城县张振家庭农场</t>
  </si>
  <si>
    <t>湾东村</t>
  </si>
  <si>
    <t>怀远县双桥凯凯家庭农场</t>
  </si>
  <si>
    <t>河溜镇</t>
  </si>
  <si>
    <t>祠堂村</t>
  </si>
  <si>
    <t>怀远县洪文农机专业合作社</t>
  </si>
  <si>
    <t>贡集村</t>
  </si>
  <si>
    <t>怀远县志成农机专业合作社</t>
  </si>
  <si>
    <t>怀远县河溜贵花种植家庭农场</t>
  </si>
  <si>
    <t>毛园村</t>
  </si>
  <si>
    <t>白莲坡镇</t>
  </si>
  <si>
    <t>双庙村</t>
  </si>
  <si>
    <t>怀远县长涛农技推广服务部</t>
  </si>
  <si>
    <t>总计：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</si>
</sst>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b/>
      <sz val="12"/>
      <color theme="1"/>
      <name val="宋体"/>
      <charset val="134"/>
      <scheme val="minor"/>
    </font>
    <font>
      <b/>
      <sz val="10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b/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J9" sqref="J9"/>
    </sheetView>
  </sheetViews>
  <sheetFormatPr defaultColWidth="9" defaultRowHeight="13.5"/>
  <cols>
    <col min="1" max="1" width="3.75" customWidth="1"/>
    <col min="2" max="2" width="11.25" customWidth="1"/>
    <col min="3" max="3" width="9" customWidth="1"/>
    <col min="4" max="4" width="12.25" style="3" customWidth="1"/>
    <col min="5" max="5" width="10.875" style="3" customWidth="1"/>
    <col min="6" max="6" width="11.875" customWidth="1"/>
    <col min="7" max="7" width="10.75" customWidth="1"/>
    <col min="8" max="8" width="12.5" customWidth="1"/>
    <col min="9" max="9" width="12.75" customWidth="1"/>
    <col min="10" max="10" width="33.25" style="3" customWidth="1"/>
    <col min="12" max="12" width="9.375"/>
  </cols>
  <sheetData>
    <row r="1" ht="32" customHeight="1" spans="1:2">
      <c r="A1" s="4" t="s">
        <v>0</v>
      </c>
      <c r="B1" s="5"/>
    </row>
    <row r="2" ht="44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62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</row>
    <row r="4" ht="22.5" customHeight="1" spans="1:10">
      <c r="A4" s="9" t="s">
        <v>12</v>
      </c>
      <c r="B4" s="10"/>
      <c r="C4" s="10"/>
      <c r="D4" s="10"/>
      <c r="E4" s="10"/>
      <c r="F4" s="10"/>
      <c r="G4" s="10"/>
      <c r="H4" s="10"/>
      <c r="I4" s="10"/>
      <c r="J4" s="14"/>
    </row>
    <row r="5" ht="22.5" customHeight="1" spans="1:10">
      <c r="A5" s="11">
        <v>1</v>
      </c>
      <c r="B5" s="11" t="s">
        <v>13</v>
      </c>
      <c r="C5" s="11" t="s">
        <v>14</v>
      </c>
      <c r="D5" s="11">
        <v>750</v>
      </c>
      <c r="E5" s="12">
        <v>0</v>
      </c>
      <c r="F5" s="12">
        <v>750</v>
      </c>
      <c r="G5" s="12">
        <f>E5*90</f>
        <v>0</v>
      </c>
      <c r="H5" s="12">
        <f>F5*100</f>
        <v>75000</v>
      </c>
      <c r="I5" s="12">
        <f>G5+H5</f>
        <v>75000</v>
      </c>
      <c r="J5" s="12" t="s">
        <v>15</v>
      </c>
    </row>
    <row r="6" s="1" customFormat="1" ht="22.5" customHeight="1" spans="1:10">
      <c r="A6" s="13">
        <v>2</v>
      </c>
      <c r="B6" s="13" t="s">
        <v>16</v>
      </c>
      <c r="C6" s="13" t="s">
        <v>14</v>
      </c>
      <c r="D6" s="13">
        <v>1500</v>
      </c>
      <c r="E6" s="12">
        <v>0</v>
      </c>
      <c r="F6" s="12">
        <v>1500</v>
      </c>
      <c r="G6" s="12">
        <f t="shared" ref="G6:G12" si="0">E6*90</f>
        <v>0</v>
      </c>
      <c r="H6" s="12">
        <f t="shared" ref="H6:H12" si="1">F6*100</f>
        <v>150000</v>
      </c>
      <c r="I6" s="12">
        <f t="shared" ref="I6:I13" si="2">G6+H6</f>
        <v>150000</v>
      </c>
      <c r="J6" s="42" t="s">
        <v>17</v>
      </c>
    </row>
    <row r="7" ht="36" customHeight="1" spans="1:10">
      <c r="A7" s="11">
        <v>3</v>
      </c>
      <c r="B7" s="11" t="s">
        <v>18</v>
      </c>
      <c r="C7" s="11" t="s">
        <v>14</v>
      </c>
      <c r="D7" s="11">
        <v>5615</v>
      </c>
      <c r="E7" s="12">
        <v>0</v>
      </c>
      <c r="F7" s="12">
        <v>5615</v>
      </c>
      <c r="G7" s="12">
        <f t="shared" si="0"/>
        <v>0</v>
      </c>
      <c r="H7" s="12">
        <f t="shared" si="1"/>
        <v>561500</v>
      </c>
      <c r="I7" s="12">
        <f t="shared" si="2"/>
        <v>561500</v>
      </c>
      <c r="J7" s="12" t="s">
        <v>19</v>
      </c>
    </row>
    <row r="8" ht="22.5" customHeight="1" spans="1:10">
      <c r="A8" s="11">
        <v>4</v>
      </c>
      <c r="B8" s="11" t="s">
        <v>20</v>
      </c>
      <c r="C8" s="11" t="s">
        <v>14</v>
      </c>
      <c r="D8" s="11">
        <v>10190.22</v>
      </c>
      <c r="E8" s="12">
        <v>0</v>
      </c>
      <c r="F8" s="12">
        <v>10190.22</v>
      </c>
      <c r="G8" s="12">
        <f t="shared" si="0"/>
        <v>0</v>
      </c>
      <c r="H8" s="12">
        <f t="shared" si="1"/>
        <v>1019022</v>
      </c>
      <c r="I8" s="12">
        <f t="shared" si="2"/>
        <v>1019022</v>
      </c>
      <c r="J8" s="42" t="s">
        <v>21</v>
      </c>
    </row>
    <row r="9" ht="31" customHeight="1" spans="1:10">
      <c r="A9" s="11">
        <v>5</v>
      </c>
      <c r="B9" s="11" t="s">
        <v>22</v>
      </c>
      <c r="C9" s="11" t="s">
        <v>14</v>
      </c>
      <c r="D9" s="11">
        <v>2649</v>
      </c>
      <c r="E9" s="12">
        <v>248</v>
      </c>
      <c r="F9" s="12">
        <v>2401</v>
      </c>
      <c r="G9" s="12">
        <f t="shared" si="0"/>
        <v>22320</v>
      </c>
      <c r="H9" s="12">
        <f t="shared" si="1"/>
        <v>240100</v>
      </c>
      <c r="I9" s="12">
        <f t="shared" si="2"/>
        <v>262420</v>
      </c>
      <c r="J9" s="12" t="s">
        <v>23</v>
      </c>
    </row>
    <row r="10" ht="22.5" customHeight="1" spans="1:10">
      <c r="A10" s="11">
        <v>6</v>
      </c>
      <c r="B10" s="11" t="s">
        <v>24</v>
      </c>
      <c r="C10" s="11" t="s">
        <v>14</v>
      </c>
      <c r="D10" s="11">
        <v>1500</v>
      </c>
      <c r="E10" s="12">
        <v>0</v>
      </c>
      <c r="F10" s="12">
        <v>1500</v>
      </c>
      <c r="G10" s="12">
        <f t="shared" si="0"/>
        <v>0</v>
      </c>
      <c r="H10" s="12">
        <f t="shared" si="1"/>
        <v>150000</v>
      </c>
      <c r="I10" s="12">
        <f t="shared" si="2"/>
        <v>150000</v>
      </c>
      <c r="J10" s="12" t="s">
        <v>25</v>
      </c>
    </row>
    <row r="11" ht="22.5" customHeight="1" spans="1:10">
      <c r="A11" s="11">
        <v>7</v>
      </c>
      <c r="B11" s="11" t="s">
        <v>26</v>
      </c>
      <c r="C11" s="11" t="s">
        <v>14</v>
      </c>
      <c r="D11" s="11">
        <v>6450</v>
      </c>
      <c r="E11" s="12">
        <v>1624.05</v>
      </c>
      <c r="F11" s="12">
        <v>4825.95</v>
      </c>
      <c r="G11" s="12">
        <f t="shared" si="0"/>
        <v>146164.5</v>
      </c>
      <c r="H11" s="12">
        <f t="shared" si="1"/>
        <v>482595</v>
      </c>
      <c r="I11" s="12">
        <f t="shared" si="2"/>
        <v>628759.5</v>
      </c>
      <c r="J11" s="42" t="s">
        <v>27</v>
      </c>
    </row>
    <row r="12" ht="22.5" customHeight="1" spans="1:10">
      <c r="A12" s="11">
        <v>8</v>
      </c>
      <c r="B12" s="11" t="s">
        <v>28</v>
      </c>
      <c r="C12" s="11" t="s">
        <v>14</v>
      </c>
      <c r="D12" s="11">
        <v>450</v>
      </c>
      <c r="E12" s="12">
        <v>0</v>
      </c>
      <c r="F12" s="12">
        <v>450</v>
      </c>
      <c r="G12" s="12">
        <f t="shared" si="0"/>
        <v>0</v>
      </c>
      <c r="H12" s="12">
        <f t="shared" si="1"/>
        <v>45000</v>
      </c>
      <c r="I12" s="12">
        <f t="shared" si="2"/>
        <v>45000</v>
      </c>
      <c r="J12" s="12" t="s">
        <v>29</v>
      </c>
    </row>
    <row r="13" ht="22.5" customHeight="1" spans="1:10">
      <c r="A13" s="9" t="s">
        <v>30</v>
      </c>
      <c r="B13" s="10"/>
      <c r="C13" s="14"/>
      <c r="D13" s="15">
        <v>29104.22</v>
      </c>
      <c r="E13" s="15">
        <f>SUM(E5:E12)</f>
        <v>1872.05</v>
      </c>
      <c r="F13" s="15">
        <f>SUM(F5:F12)</f>
        <v>27232.17</v>
      </c>
      <c r="G13" s="15">
        <f>SUM(G5:G12)</f>
        <v>168484.5</v>
      </c>
      <c r="H13" s="15">
        <f>SUM(H5:H12)</f>
        <v>2723217</v>
      </c>
      <c r="I13" s="43">
        <f t="shared" si="2"/>
        <v>2891701.5</v>
      </c>
      <c r="J13" s="15"/>
    </row>
    <row r="14" ht="22.5" customHeight="1" spans="1:10">
      <c r="A14" s="16" t="s">
        <v>31</v>
      </c>
      <c r="B14" s="17"/>
      <c r="C14" s="17"/>
      <c r="D14" s="17"/>
      <c r="E14" s="17"/>
      <c r="F14" s="17"/>
      <c r="G14" s="17"/>
      <c r="H14" s="17"/>
      <c r="I14" s="17"/>
      <c r="J14" s="20"/>
    </row>
    <row r="15" ht="22.5" customHeight="1" spans="1:10">
      <c r="A15" s="18">
        <v>9</v>
      </c>
      <c r="B15" s="18" t="s">
        <v>32</v>
      </c>
      <c r="C15" s="11" t="s">
        <v>14</v>
      </c>
      <c r="D15" s="11">
        <v>410.45</v>
      </c>
      <c r="E15" s="11">
        <v>0</v>
      </c>
      <c r="F15" s="11">
        <v>410.45</v>
      </c>
      <c r="G15" s="11">
        <v>0</v>
      </c>
      <c r="H15" s="11">
        <f>F15*100</f>
        <v>41045</v>
      </c>
      <c r="I15" s="11">
        <f t="shared" ref="I15:I20" si="3">G15+H15</f>
        <v>41045</v>
      </c>
      <c r="J15" s="11" t="s">
        <v>33</v>
      </c>
    </row>
    <row r="16" ht="22.5" customHeight="1" spans="1:10">
      <c r="A16" s="18">
        <v>10</v>
      </c>
      <c r="B16" s="19" t="s">
        <v>34</v>
      </c>
      <c r="C16" s="11" t="s">
        <v>14</v>
      </c>
      <c r="D16" s="11">
        <v>137.45</v>
      </c>
      <c r="E16" s="11">
        <v>0</v>
      </c>
      <c r="F16" s="11">
        <v>137.45</v>
      </c>
      <c r="G16" s="11">
        <v>0</v>
      </c>
      <c r="H16" s="11">
        <f>F16*100</f>
        <v>13745</v>
      </c>
      <c r="I16" s="11">
        <f t="shared" si="3"/>
        <v>13745</v>
      </c>
      <c r="J16" s="11" t="s">
        <v>35</v>
      </c>
    </row>
    <row r="17" ht="22.5" customHeight="1" spans="1:10">
      <c r="A17" s="18">
        <v>11</v>
      </c>
      <c r="B17" s="19" t="s">
        <v>36</v>
      </c>
      <c r="C17" s="11" t="s">
        <v>14</v>
      </c>
      <c r="D17" s="11">
        <v>111.13</v>
      </c>
      <c r="E17" s="11">
        <v>0</v>
      </c>
      <c r="F17" s="11">
        <v>111.13</v>
      </c>
      <c r="G17" s="11">
        <v>0</v>
      </c>
      <c r="H17" s="11">
        <f>F17*100</f>
        <v>11113</v>
      </c>
      <c r="I17" s="11">
        <f t="shared" si="3"/>
        <v>11113</v>
      </c>
      <c r="J17" s="11" t="s">
        <v>37</v>
      </c>
    </row>
    <row r="18" ht="22.5" customHeight="1" spans="1:10">
      <c r="A18" s="18">
        <v>12</v>
      </c>
      <c r="B18" s="19" t="s">
        <v>38</v>
      </c>
      <c r="C18" s="11" t="s">
        <v>14</v>
      </c>
      <c r="D18" s="11">
        <v>39.604</v>
      </c>
      <c r="E18" s="11">
        <v>0</v>
      </c>
      <c r="F18" s="11">
        <v>39.604</v>
      </c>
      <c r="G18" s="11">
        <v>0</v>
      </c>
      <c r="H18" s="11">
        <f>F18*100</f>
        <v>3960.4</v>
      </c>
      <c r="I18" s="11">
        <f t="shared" si="3"/>
        <v>3960.4</v>
      </c>
      <c r="J18" s="11" t="s">
        <v>39</v>
      </c>
    </row>
    <row r="19" ht="22.5" customHeight="1" spans="1:10">
      <c r="A19" s="11">
        <v>13</v>
      </c>
      <c r="B19" s="11" t="s">
        <v>40</v>
      </c>
      <c r="C19" s="11" t="s">
        <v>14</v>
      </c>
      <c r="D19" s="11">
        <v>504.78</v>
      </c>
      <c r="E19" s="11">
        <v>0</v>
      </c>
      <c r="F19" s="11">
        <v>504.78</v>
      </c>
      <c r="G19" s="11">
        <v>0</v>
      </c>
      <c r="H19" s="11">
        <f>F19*100</f>
        <v>50478</v>
      </c>
      <c r="I19" s="11">
        <f t="shared" si="3"/>
        <v>50478</v>
      </c>
      <c r="J19" s="11" t="s">
        <v>41</v>
      </c>
    </row>
    <row r="20" ht="22.5" customHeight="1" spans="1:10">
      <c r="A20" s="16" t="s">
        <v>30</v>
      </c>
      <c r="B20" s="17"/>
      <c r="C20" s="20"/>
      <c r="D20" s="21">
        <f>SUM(D15:D19)</f>
        <v>1203.414</v>
      </c>
      <c r="E20" s="21">
        <f>SUM(E15:E19)</f>
        <v>0</v>
      </c>
      <c r="F20" s="21">
        <f>SUM(F15:F19)</f>
        <v>1203.414</v>
      </c>
      <c r="G20" s="21">
        <f>SUM(G15:G19)</f>
        <v>0</v>
      </c>
      <c r="H20" s="21">
        <f>SUM(H15:H19)</f>
        <v>120341.4</v>
      </c>
      <c r="I20" s="15">
        <f t="shared" si="3"/>
        <v>120341.4</v>
      </c>
      <c r="J20" s="21"/>
    </row>
    <row r="21" ht="22.5" customHeight="1" spans="1:10">
      <c r="A21" s="16" t="s">
        <v>42</v>
      </c>
      <c r="B21" s="17"/>
      <c r="C21" s="17"/>
      <c r="D21" s="17"/>
      <c r="E21" s="17"/>
      <c r="F21" s="17"/>
      <c r="G21" s="17"/>
      <c r="H21" s="17"/>
      <c r="I21" s="17"/>
      <c r="J21" s="20"/>
    </row>
    <row r="22" ht="22.5" customHeight="1" spans="1:10">
      <c r="A22" s="11">
        <v>14</v>
      </c>
      <c r="B22" s="11" t="s">
        <v>43</v>
      </c>
      <c r="C22" s="11" t="s">
        <v>14</v>
      </c>
      <c r="D22" s="11">
        <v>1644.54</v>
      </c>
      <c r="E22" s="11">
        <v>0</v>
      </c>
      <c r="F22" s="11">
        <v>1644.54</v>
      </c>
      <c r="G22" s="11">
        <v>0</v>
      </c>
      <c r="H22" s="11">
        <f>F22*100</f>
        <v>164454</v>
      </c>
      <c r="I22" s="11">
        <f>H22+G22</f>
        <v>164454</v>
      </c>
      <c r="J22" s="11" t="s">
        <v>44</v>
      </c>
    </row>
    <row r="23" ht="22.5" customHeight="1" spans="1:10">
      <c r="A23" s="11">
        <v>15</v>
      </c>
      <c r="B23" s="11" t="s">
        <v>45</v>
      </c>
      <c r="C23" s="11" t="s">
        <v>14</v>
      </c>
      <c r="D23" s="11">
        <v>1673</v>
      </c>
      <c r="E23" s="3">
        <v>0</v>
      </c>
      <c r="F23" s="11">
        <v>1673</v>
      </c>
      <c r="G23" s="3">
        <v>0</v>
      </c>
      <c r="H23" s="11">
        <f>F23*100</f>
        <v>167300</v>
      </c>
      <c r="I23" s="11">
        <f>H23+G23</f>
        <v>167300</v>
      </c>
      <c r="J23" s="11" t="s">
        <v>46</v>
      </c>
    </row>
    <row r="24" ht="22.5" customHeight="1" spans="1:10">
      <c r="A24" s="11">
        <v>16</v>
      </c>
      <c r="B24" s="11" t="s">
        <v>47</v>
      </c>
      <c r="C24" s="11" t="s">
        <v>14</v>
      </c>
      <c r="D24" s="11">
        <v>1927.54</v>
      </c>
      <c r="E24" s="11">
        <v>0</v>
      </c>
      <c r="F24" s="11">
        <v>1927.54</v>
      </c>
      <c r="G24" s="11">
        <v>0</v>
      </c>
      <c r="H24" s="11">
        <f>F24*100</f>
        <v>192754</v>
      </c>
      <c r="I24" s="11">
        <f>H24+G24</f>
        <v>192754</v>
      </c>
      <c r="J24" s="11" t="s">
        <v>48</v>
      </c>
    </row>
    <row r="25" ht="22.5" customHeight="1" spans="1:10">
      <c r="A25" s="11">
        <v>17</v>
      </c>
      <c r="B25" s="11" t="s">
        <v>49</v>
      </c>
      <c r="C25" s="11" t="s">
        <v>14</v>
      </c>
      <c r="D25" s="11">
        <v>1460</v>
      </c>
      <c r="E25" s="11">
        <v>0</v>
      </c>
      <c r="F25" s="11">
        <v>1460</v>
      </c>
      <c r="G25" s="11">
        <v>0</v>
      </c>
      <c r="H25" s="11">
        <f>F25*100</f>
        <v>146000</v>
      </c>
      <c r="I25" s="11">
        <f>H25+G25</f>
        <v>146000</v>
      </c>
      <c r="J25" s="11" t="s">
        <v>50</v>
      </c>
    </row>
    <row r="26" ht="22.5" customHeight="1" spans="1:10">
      <c r="A26" s="16" t="s">
        <v>30</v>
      </c>
      <c r="B26" s="17"/>
      <c r="C26" s="20"/>
      <c r="D26" s="15">
        <v>6705.08</v>
      </c>
      <c r="E26" s="15">
        <f>SUM(E22:E25)</f>
        <v>0</v>
      </c>
      <c r="F26" s="15">
        <f>SUM(F22:F25)</f>
        <v>6705.08</v>
      </c>
      <c r="G26" s="15">
        <f>SUM(G22:G25)</f>
        <v>0</v>
      </c>
      <c r="H26" s="15">
        <f>SUM(H22:H25)</f>
        <v>670508</v>
      </c>
      <c r="I26" s="15">
        <f>H26+G26</f>
        <v>670508</v>
      </c>
      <c r="J26" s="11"/>
    </row>
    <row r="27" ht="22.5" customHeight="1" spans="1:10">
      <c r="A27" s="9" t="s">
        <v>51</v>
      </c>
      <c r="B27" s="10"/>
      <c r="C27" s="10"/>
      <c r="D27" s="10"/>
      <c r="E27" s="10"/>
      <c r="F27" s="10"/>
      <c r="G27" s="10"/>
      <c r="H27" s="10"/>
      <c r="I27" s="10"/>
      <c r="J27" s="14"/>
    </row>
    <row r="28" ht="22" customHeight="1" spans="1:10">
      <c r="A28" s="22">
        <v>18</v>
      </c>
      <c r="B28" s="23" t="s">
        <v>52</v>
      </c>
      <c r="C28" s="22" t="s">
        <v>14</v>
      </c>
      <c r="D28" s="22">
        <v>1006</v>
      </c>
      <c r="E28" s="22">
        <v>0</v>
      </c>
      <c r="F28" s="22">
        <v>1006</v>
      </c>
      <c r="G28" s="22">
        <v>0</v>
      </c>
      <c r="H28" s="22">
        <f>F28*100</f>
        <v>100600</v>
      </c>
      <c r="I28" s="22">
        <f>H28+G28</f>
        <v>100600</v>
      </c>
      <c r="J28" s="22" t="s">
        <v>53</v>
      </c>
    </row>
    <row r="29" s="2" customFormat="1" ht="22" customHeight="1" spans="1:10">
      <c r="A29" s="24">
        <v>19</v>
      </c>
      <c r="B29" s="25" t="s">
        <v>54</v>
      </c>
      <c r="C29" s="24" t="s">
        <v>14</v>
      </c>
      <c r="D29" s="22">
        <v>800</v>
      </c>
      <c r="E29" s="22">
        <v>0</v>
      </c>
      <c r="F29" s="22">
        <v>800</v>
      </c>
      <c r="G29" s="22">
        <v>0</v>
      </c>
      <c r="H29" s="22">
        <f>F29*100</f>
        <v>80000</v>
      </c>
      <c r="I29" s="22">
        <f>H29+G29</f>
        <v>80000</v>
      </c>
      <c r="J29" s="22" t="s">
        <v>55</v>
      </c>
    </row>
    <row r="30" s="2" customFormat="1" ht="22" customHeight="1" spans="1:10">
      <c r="A30" s="26"/>
      <c r="B30" s="27"/>
      <c r="C30" s="26"/>
      <c r="D30" s="22">
        <v>260</v>
      </c>
      <c r="E30" s="22">
        <v>0</v>
      </c>
      <c r="F30" s="22">
        <v>260</v>
      </c>
      <c r="G30" s="22">
        <v>0</v>
      </c>
      <c r="H30" s="22">
        <v>26000</v>
      </c>
      <c r="I30" s="22">
        <f>H30+G30</f>
        <v>26000</v>
      </c>
      <c r="J30" s="22" t="s">
        <v>56</v>
      </c>
    </row>
    <row r="31" ht="22" customHeight="1" spans="1:10">
      <c r="A31" s="28">
        <v>20</v>
      </c>
      <c r="B31" s="29" t="s">
        <v>57</v>
      </c>
      <c r="C31" s="28" t="s">
        <v>14</v>
      </c>
      <c r="D31" s="28">
        <v>1660</v>
      </c>
      <c r="E31" s="28">
        <v>0</v>
      </c>
      <c r="F31" s="28">
        <v>1660</v>
      </c>
      <c r="G31" s="28">
        <v>0</v>
      </c>
      <c r="H31" s="28">
        <f>F31*100</f>
        <v>166000</v>
      </c>
      <c r="I31" s="28">
        <f>H31+G31</f>
        <v>166000</v>
      </c>
      <c r="J31" s="28" t="s">
        <v>53</v>
      </c>
    </row>
    <row r="32" ht="22" customHeight="1" spans="1:10">
      <c r="A32" s="30" t="s">
        <v>30</v>
      </c>
      <c r="B32" s="31"/>
      <c r="C32" s="32"/>
      <c r="D32" s="33">
        <v>3726</v>
      </c>
      <c r="E32" s="33">
        <f>SUM(E28:E31)</f>
        <v>0</v>
      </c>
      <c r="F32" s="33">
        <f>SUM(F28:F31)</f>
        <v>3726</v>
      </c>
      <c r="G32" s="33">
        <f>SUM(G28:G31)</f>
        <v>0</v>
      </c>
      <c r="H32" s="33">
        <f>SUM(H28:H31)</f>
        <v>372600</v>
      </c>
      <c r="I32" s="33">
        <f>H32+G32</f>
        <v>372600</v>
      </c>
      <c r="J32" s="28"/>
    </row>
    <row r="33" ht="22" customHeight="1" spans="1:10">
      <c r="A33" s="34" t="s">
        <v>58</v>
      </c>
      <c r="B33" s="35"/>
      <c r="C33" s="35"/>
      <c r="D33" s="35"/>
      <c r="E33" s="35"/>
      <c r="F33" s="35"/>
      <c r="G33" s="35"/>
      <c r="H33" s="35"/>
      <c r="I33" s="35"/>
      <c r="J33" s="44"/>
    </row>
    <row r="34" ht="22" customHeight="1" spans="1:10">
      <c r="A34" s="28">
        <v>21</v>
      </c>
      <c r="B34" s="36" t="s">
        <v>59</v>
      </c>
      <c r="C34" s="36" t="s">
        <v>14</v>
      </c>
      <c r="D34" s="37">
        <v>110</v>
      </c>
      <c r="E34" s="28">
        <v>0</v>
      </c>
      <c r="F34" s="28">
        <v>110</v>
      </c>
      <c r="G34" s="28">
        <v>0</v>
      </c>
      <c r="H34" s="28">
        <v>11000</v>
      </c>
      <c r="I34" s="28">
        <v>11000</v>
      </c>
      <c r="J34" s="28" t="s">
        <v>60</v>
      </c>
    </row>
    <row r="35" ht="22" customHeight="1" spans="1:10">
      <c r="A35" s="30" t="s">
        <v>30</v>
      </c>
      <c r="B35" s="31"/>
      <c r="C35" s="32"/>
      <c r="D35" s="33">
        <v>110</v>
      </c>
      <c r="E35" s="33">
        <v>0</v>
      </c>
      <c r="F35" s="33">
        <v>110</v>
      </c>
      <c r="G35" s="33">
        <v>0</v>
      </c>
      <c r="H35" s="33">
        <v>11000</v>
      </c>
      <c r="I35" s="33">
        <v>11000</v>
      </c>
      <c r="J35" s="28"/>
    </row>
    <row r="36" ht="22" customHeight="1" spans="1:10">
      <c r="A36" s="38" t="s">
        <v>61</v>
      </c>
      <c r="B36" s="39"/>
      <c r="C36" s="40"/>
      <c r="D36" s="33">
        <f>D13+D20+D26+D32+D35</f>
        <v>40848.714</v>
      </c>
      <c r="E36" s="33">
        <v>1872.05</v>
      </c>
      <c r="F36" s="41">
        <f>F13+F20+F26+F32+F35</f>
        <v>38976.664</v>
      </c>
      <c r="G36" s="41">
        <v>168484.5</v>
      </c>
      <c r="H36" s="41">
        <f>H35+H32+H26+H20+H13</f>
        <v>3897666.4</v>
      </c>
      <c r="I36" s="41">
        <f>I13+I26+I20+I32+I35</f>
        <v>4066150.9</v>
      </c>
      <c r="J36" s="28"/>
    </row>
  </sheetData>
  <mergeCells count="16">
    <mergeCell ref="A1:B1"/>
    <mergeCell ref="A2:J2"/>
    <mergeCell ref="A4:J4"/>
    <mergeCell ref="A13:C13"/>
    <mergeCell ref="A14:J14"/>
    <mergeCell ref="A20:C20"/>
    <mergeCell ref="A21:J21"/>
    <mergeCell ref="A26:C26"/>
    <mergeCell ref="A27:J27"/>
    <mergeCell ref="A32:C32"/>
    <mergeCell ref="A33:J33"/>
    <mergeCell ref="A35:C35"/>
    <mergeCell ref="A36:C36"/>
    <mergeCell ref="A29:A30"/>
    <mergeCell ref="B29:B30"/>
    <mergeCell ref="C29:C30"/>
  </mergeCells>
  <printOptions horizontalCentered="1" verticalCentered="1"/>
  <pageMargins left="0.700694444444445" right="0.700694444444445" top="0.161111111111111" bottom="0.16111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王中良</cp:lastModifiedBy>
  <dcterms:created xsi:type="dcterms:W3CDTF">2023-05-12T11:15:00Z</dcterms:created>
  <dcterms:modified xsi:type="dcterms:W3CDTF">2024-10-08T01:36:42Z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43A141DD4C7341F0BD3DE837619287FB_13</vt:lpwstr>
  </property>
  <property fmtid="{D5CDD505-2E9C-101B-9397-08002B2CF9AE}" pid="3" name="KSOProductBuildVer">
    <vt:lpwstr>2052-12.1.0.18240</vt:lpwstr>
  </property>
</Properties>
</file>