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3"/>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'附表1-绩效评价指标体系'!$A$4:$L$26</definedName>
    <definedName name="_xlnm._FilterDatabase" localSheetId="1" hidden="1">'附表2-绩效目标完成清单'!$A$4:$F$17</definedName>
    <definedName name="_xlnm._FilterDatabase" localSheetId="2" hidden="1">'附表3-绩效评价问题清单'!$B$4:$G$7</definedName>
    <definedName name="_xlnm._FilterDatabase" localSheetId="3" hidden="1">'附表4-绩效评价评分情况表'!$A$4:$M$26</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<sst xmlns="http://schemas.openxmlformats.org/spreadsheetml/2006/main" count="284" uniqueCount="212">
  <si>
    <t>附表1</t>
  </si>
  <si>
    <r>
      <rPr>
        <b/>
        <sz val="20"/>
        <color theme="1"/>
        <rFont val="Times New Roman"/>
        <charset val="134"/>
      </rPr>
      <t>2022</t>
    </r>
    <r>
      <rPr>
        <b/>
        <sz val="20"/>
        <color theme="1"/>
        <rFont val="宋体"/>
        <charset val="134"/>
      </rPr>
      <t>年度</t>
    </r>
    <r>
      <rPr>
        <b/>
        <sz val="20"/>
        <color theme="1"/>
        <rFont val="Times New Roman"/>
        <charset val="134"/>
      </rPr>
      <t>“</t>
    </r>
    <r>
      <rPr>
        <b/>
        <sz val="20"/>
        <color theme="1"/>
        <rFont val="宋体"/>
        <charset val="134"/>
      </rPr>
      <t>怀远县城区路灯改造节能及智慧路灯升级改造”项目绩效评价指标体系</t>
    </r>
  </si>
  <si>
    <t>被评价单位名称：怀远县城管局</t>
  </si>
  <si>
    <r>
      <rPr>
        <b/>
        <sz val="14"/>
        <color theme="1"/>
        <rFont val="宋体"/>
        <charset val="134"/>
      </rPr>
      <t>序号</t>
    </r>
  </si>
  <si>
    <r>
      <rPr>
        <b/>
        <sz val="14"/>
        <color theme="1"/>
        <rFont val="宋体"/>
        <charset val="134"/>
      </rPr>
      <t>一级指标</t>
    </r>
  </si>
  <si>
    <r>
      <rPr>
        <b/>
        <sz val="14"/>
        <color theme="1"/>
        <rFont val="宋体"/>
        <charset val="134"/>
      </rPr>
      <t>二级指标</t>
    </r>
  </si>
  <si>
    <r>
      <rPr>
        <b/>
        <sz val="14"/>
        <rFont val="宋体"/>
        <charset val="134"/>
      </rPr>
      <t>三级指标</t>
    </r>
  </si>
  <si>
    <r>
      <rPr>
        <b/>
        <sz val="14"/>
        <rFont val="宋体"/>
        <charset val="134"/>
      </rPr>
      <t>标准分值</t>
    </r>
  </si>
  <si>
    <r>
      <rPr>
        <b/>
        <sz val="14"/>
        <color theme="1"/>
        <rFont val="宋体"/>
        <charset val="134"/>
      </rPr>
      <t>指标解释</t>
    </r>
  </si>
  <si>
    <r>
      <rPr>
        <b/>
        <sz val="14"/>
        <color theme="1"/>
        <rFont val="宋体"/>
        <charset val="134"/>
      </rPr>
      <t>评分标准</t>
    </r>
  </si>
  <si>
    <r>
      <rPr>
        <b/>
        <sz val="14"/>
        <rFont val="宋体"/>
        <charset val="134"/>
      </rPr>
      <t>得分</t>
    </r>
  </si>
  <si>
    <r>
      <rPr>
        <b/>
        <sz val="14"/>
        <rFont val="宋体"/>
        <charset val="134"/>
      </rPr>
      <t>扣分</t>
    </r>
  </si>
  <si>
    <r>
      <rPr>
        <b/>
        <sz val="14"/>
        <rFont val="宋体"/>
        <charset val="134"/>
      </rPr>
      <t>得分率</t>
    </r>
  </si>
  <si>
    <t>决策（20分）</t>
  </si>
  <si>
    <t>项目立项</t>
  </si>
  <si>
    <t>立项依据充分性</t>
  </si>
  <si>
    <t>项目立项（主体是指项目主管部门，下同）是否符合法律法规、相关政策、发展规划以及部门职责，用以反映和考核项目立项依据情况。</t>
  </si>
  <si>
    <t>1.项目立项符合国家法律法规、国民经济发展规划和相关政策；
2.项目立项符合行业发展规划和政策要求；
3..项目未与相关部门同类项目或部门内部相关项目重复。
满足上述要求得3分。</t>
  </si>
  <si>
    <t>立项程序规范性</t>
  </si>
  <si>
    <t>项目申请、设立过程是否符合相关要求，用以反映和考核项目立项的规范情况。</t>
  </si>
  <si>
    <t>1.项目按照规定的程序申请设立。
2.取得符合要求的项目立项批复文件。</t>
  </si>
  <si>
    <t>绩效目标</t>
  </si>
  <si>
    <t>绩效目标合理性</t>
  </si>
  <si>
    <t>项目所设定的绩效目标是否依据充分，是否符合客观实际，用以反映和考核项目绩效目标与项目实施的相符情况。</t>
  </si>
  <si>
    <t>1.项目设定了绩效目标,得1分；
2.项目绩效目标与实际工作相关,得1分；
3.项目预期产出效益和效果没有达到实际业绩水平，扣1分。</t>
  </si>
  <si>
    <t>绩效指标明确性</t>
  </si>
  <si>
    <t>依据绩效目标设定的绩效指标是否清晰、细化、可衡量等，用以反映和考核项目绩效目标的明细化情况。</t>
  </si>
  <si>
    <t>1.项目绩效指标是否与当年政策相关，得1分否则不得分；
2.项目绩效指标完成量化1分如有偏差不得分目标不明确，依据评分标准得2分</t>
  </si>
  <si>
    <t>资金投入</t>
  </si>
  <si>
    <t>预算编制科学性</t>
  </si>
  <si>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</si>
  <si>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</si>
  <si>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</si>
  <si>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</si>
  <si>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1.预算资金分配有测算依据,得2分；
2.预算资金分配与单位实际不相适应，扣2分。</t>
  </si>
  <si>
    <t>过程（20分）</t>
  </si>
  <si>
    <t>资金管理</t>
  </si>
  <si>
    <t>资金到位率</t>
  </si>
  <si>
    <t>实际到位资金与预算资金的比例，用以反映和考核资金落实情况对项目实施的总体保障程度。</t>
  </si>
  <si>
    <t>1.财政拨款到位情况是否及时，得1分；
2.项目资金到位情况与实际发放有无偏差，得1分。</t>
  </si>
  <si>
    <t>资金拨付及时性</t>
  </si>
  <si>
    <t>项目资金是否按照依法依规及时拨付，用以反映和考核项目资金拨付时效情况。</t>
  </si>
  <si>
    <t>1.产业扶持资金拨付及时性，得1分；
2.项目资金申请表与实际发放有无偏差得1分.</t>
  </si>
  <si>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</si>
  <si>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</si>
  <si>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</si>
  <si>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</si>
  <si>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1.资金使用符合国家财经法规和财务管理制度以及有关项目资金管理办法的规定，得0.5分；
2.资金转账核算，资金拨付有完整的审批程序和手续，扣0.5分；
3.符合项目预算批复规定的用途，得0.5分；
4.不存在截留、挤占、挪用、虚列支出等情况，得0.5分。</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</si>
  <si>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</si>
  <si>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组织实施</t>
  </si>
  <si>
    <t>管理制度健全性</t>
  </si>
  <si>
    <t>项目实施单位的财务和业务管理制度是否健全，用以反映和考核财务和业务管理制度对项目顺利实施的保障情况。</t>
  </si>
  <si>
    <t>1.有无针对项目制定制度或整体财务制度有得1分，否则扣1分；
2.有无资金管理制度有得1分，否则不得分；
3.有无支付流程度有得1分，否则不得分； 
4.制定相关制度是否合法、合规、完整度有得1分，否则不得分。</t>
  </si>
  <si>
    <t>制度执行有效性</t>
  </si>
  <si>
    <t>项目实施是否符合相关管理规定，用以反映和考核相关管理制度的有效执行情况。</t>
  </si>
  <si>
    <t>1.遵守相关法律法规和相关管理规定；
2.合同、结算单、审批单等资料齐全并及时归档。
2项各占1/2权重分，每有一项不满足，则扣除相应权重分。</t>
  </si>
  <si>
    <t>产出（30分）</t>
  </si>
  <si>
    <t xml:space="preserve">产出数量 </t>
  </si>
  <si>
    <t>文明创建考评次数</t>
  </si>
  <si>
    <t>项目实施的实际产出数与计划产出数的比率，用以反映和考核项目产出数量目标的实现程度。</t>
  </si>
  <si>
    <t>1.项目实际完成率100%，得12分；90%-100%,得10分；80%-90%得8分，80%以下不得分。
2.指标说明：
实际完成率=（实际产出数/计划产出数）*100%
实际产出数：2022年完成路灯管护共计8227盏
计划产出数：2022年完成路灯管护共计8227盏</t>
  </si>
  <si>
    <t>产出质量</t>
  </si>
  <si>
    <t>工程验收合格率</t>
  </si>
  <si>
    <t xml:space="preserve">①项目资金有无按照财务制度管理，有不扣分，否则扣1分，得4分；                                                                                           ②项目资金支付流程与标准有无按照政策执行。有不扣分，否则扣1分，得4分；  </t>
  </si>
  <si>
    <t>主管部门没能提供财务制度支出明细表，只有转账凭证，无法核实是否遵守制度扣1.5分得6.5</t>
  </si>
  <si>
    <t>产出时效</t>
  </si>
  <si>
    <t>项目资金发放及时</t>
  </si>
  <si>
    <t>项目实际完成时间与计划完成时间的比较，用以反映和考核项目产出时效目标的实现程度。</t>
  </si>
  <si>
    <t>1.在计划完成时间内完成2022年怀远县城区路灯节能改造及智慧路灯升级指标计划，得3分，否则酌情扣分。
2财政支付在规定时间内办理完成，得2分，否则酌情扣1分。
3.指标说明：
实际完成时间：项目实施单位完成该项目实际耗用的时间；
计划完成时间：按照项目实施计划或相关规定完成该项目所需要的时间</t>
  </si>
  <si>
    <t>产出成本</t>
  </si>
  <si>
    <t>项目资金支付效益最大化</t>
  </si>
  <si>
    <t>充分利用有限的项目资金获得最大的收益</t>
  </si>
  <si>
    <t xml:space="preserve">
预算控制率大于85%且低于100%，则得满分，每高于（100%）或低于（85%）1%，扣除5%权重分，扣完为止，依据评分标准扣1.5分得3.5分,</t>
  </si>
  <si>
    <t>效益（30分）</t>
  </si>
  <si>
    <t>社会效益</t>
  </si>
  <si>
    <t>营造美好、整洁、文明、积极向上的城市氛围</t>
  </si>
  <si>
    <t>通过项目实施，完善县城公共服务设施和城市基础设施，方便人民生活出行，改善人居环境</t>
  </si>
  <si>
    <t>完善县城公共服务设施和城市基础设施，方便人民生活出行，改善人居环境，</t>
  </si>
  <si>
    <t>经济效益</t>
  </si>
  <si>
    <t>完善城市功能，支撑县域经济发展</t>
  </si>
  <si>
    <t>资金的落实，项目土方工程开挖、施工、安装可以提供多个就业岗位，增加当地经济</t>
  </si>
  <si>
    <t>本工程的实施将有力的促进可持续发展，改善城区的硬件环境，推动怀远县的经济发展和城市繁荣。</t>
  </si>
  <si>
    <t>生态效益</t>
  </si>
  <si>
    <t>改善人居环境，强化城市市容环境</t>
  </si>
  <si>
    <t>目实施对生态环境所带来的直接或间接影响情况，生态效益显著提升</t>
  </si>
  <si>
    <t>项目实施情况分为效果明显、较明显、一般、有一定效果、不明显，按实际情况进行扣分。</t>
  </si>
  <si>
    <t>可持续影响</t>
  </si>
  <si>
    <t>完善县城功能、提升县城建设水平、改善县城投资环境的服务</t>
  </si>
  <si>
    <t>本项目的建设，对于我县建设经济强县、创旅游名城具有显而易见的、无可替代的促进作用。</t>
  </si>
  <si>
    <t>完善县城功能、提升县城建设水平、改善县城投资环境，促进县城经济社会全面协调可持续发展</t>
  </si>
  <si>
    <t>满意度</t>
  </si>
  <si>
    <t>服务对象满意度</t>
  </si>
  <si>
    <t>社会公众或服务对象对项目实施效果的满意程度。满意度包括:“社会群众满意度”</t>
  </si>
  <si>
    <t>依据电话回访及街头走访对满意度调查报告，满意度95%以上得6分，95-90%得5.5分、90%-80%得4.5分，80%以下为0分。本项目满意度依据评分为89%</t>
  </si>
  <si>
    <t>合计</t>
  </si>
  <si>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</si>
  <si>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t>
    </r>
    <r>
      <rPr>
        <b/>
        <sz val="20"/>
        <color theme="1"/>
        <rFont val="Times New Roman"/>
        <charset val="134"/>
      </rPr>
      <t>“</t>
    </r>
    <r>
      <rPr>
        <b/>
        <sz val="20"/>
        <color theme="1"/>
        <rFont val="宋体"/>
        <charset val="134"/>
      </rPr>
      <t>怀远县城区路灯改造节能及智慧路灯升级改造</t>
    </r>
    <r>
      <rPr>
        <b/>
        <sz val="20"/>
        <color theme="1"/>
        <rFont val="微软雅黑"/>
        <charset val="134"/>
      </rPr>
      <t>”</t>
    </r>
    <r>
      <rPr>
        <b/>
        <sz val="20"/>
        <color theme="1"/>
        <rFont val="宋体"/>
        <charset val="134"/>
      </rPr>
      <t>项目绩效目标完成清单</t>
    </r>
  </si>
  <si>
    <r>
      <rPr>
        <b/>
        <sz val="12"/>
        <rFont val="宋体"/>
        <charset val="134"/>
      </rPr>
      <t>序号</t>
    </r>
  </si>
  <si>
    <r>
      <rPr>
        <b/>
        <sz val="12"/>
        <rFont val="宋体"/>
        <charset val="134"/>
      </rPr>
      <t>绩效目标设定情况</t>
    </r>
  </si>
  <si>
    <r>
      <rPr>
        <b/>
        <sz val="12"/>
        <rFont val="宋体"/>
        <charset val="134"/>
      </rPr>
      <t>指标值</t>
    </r>
    <r>
      <rPr>
        <b/>
        <sz val="12"/>
        <rFont val="Times New Roman"/>
        <charset val="134"/>
      </rPr>
      <t xml:space="preserve"> </t>
    </r>
  </si>
  <si>
    <r>
      <rPr>
        <b/>
        <sz val="12"/>
        <rFont val="宋体"/>
        <charset val="134"/>
      </rPr>
      <t>绩效目标完成情况</t>
    </r>
  </si>
  <si>
    <r>
      <rPr>
        <b/>
        <sz val="12"/>
        <color theme="1"/>
        <rFont val="宋体"/>
        <charset val="134"/>
      </rPr>
      <t>是否完成</t>
    </r>
  </si>
  <si>
    <t>（一）</t>
  </si>
  <si>
    <t>总体目标任务</t>
  </si>
  <si>
    <t>总体目标完成情况</t>
  </si>
  <si>
    <t>为深入贯彻落实习近平总书记关于“智慧路灯”重要指示精神和省、市、县党委政府的工作部署，巩固“国家园林县城”成果，学推进怀远县智慧路灯行动实施，完善怀远县城区公共配套功能，进一步提升人居环境水平</t>
  </si>
  <si>
    <t>保障了智慧路灯正常的工作运转，按照要求组织各创建工作组和各单位、各乡镇积极开展创建工作，服务的目标：提供的货物必须满足现行国家及行业标准的要求，满足《CJJ45-2015城市道路照明设计标准》，亮灯率≥99%，完好率99％，钠灯部分的节电率≥，推进全县智慧路灯工作的开展落实。</t>
  </si>
  <si>
    <t>完成100%</t>
  </si>
  <si>
    <t>（二）</t>
  </si>
  <si>
    <t>年度绩效目标</t>
  </si>
  <si>
    <t xml:space="preserve">                                                                                              </t>
  </si>
  <si>
    <t>产出数量-全县文明创建考核次数</t>
  </si>
  <si>
    <t>项目实施的实际产出数与计划产出数的比例，用以反映和考核项目产出数量目标的实现程度</t>
  </si>
  <si>
    <t>全年亮灯时长4131.16小时,日均亮灯11.32小时</t>
  </si>
  <si>
    <t>是</t>
  </si>
  <si>
    <t>产出质量-预算款一次性补助合规性</t>
  </si>
  <si>
    <t>项目实际完成的质量达标产出数与实际产出数的比率，用以反映和考核项目产出质量目标的实现程度。</t>
  </si>
  <si>
    <r>
      <rPr>
        <sz val="12"/>
        <rFont val="宋体"/>
        <charset val="134"/>
      </rPr>
      <t>该指标得分率</t>
    </r>
    <r>
      <rPr>
        <sz val="12"/>
        <rFont val="Times New Roman"/>
        <charset val="134"/>
      </rPr>
      <t>100%</t>
    </r>
    <r>
      <rPr>
        <sz val="12"/>
        <rFont val="宋体"/>
        <charset val="134"/>
      </rPr>
      <t>，严格遵守财务制度，合规支付经费</t>
    </r>
  </si>
  <si>
    <t>产出时效-项目资金发放及时性</t>
  </si>
  <si>
    <t>各项任务均得到保质保量完成，及时有效。</t>
  </si>
  <si>
    <t>产出成本-项目金发放全部通过银行系统支付</t>
  </si>
  <si>
    <t>批量通过银行转发</t>
  </si>
  <si>
    <t>全部通过银行转账有效的节约人力成本</t>
  </si>
  <si>
    <t>社会效益-完善县城公共服务设施和城市基础设施，方便人民生活出行，改善人居环境</t>
  </si>
  <si>
    <t>1.通过项目实施达到国家对改善城市基础设施政策的落实，改善人居环境。
2.通过项目实施方便人民生活出行，改善人居环境。</t>
  </si>
  <si>
    <t xml:space="preserve">本项目的实施为广大人民更好地适应社会主义市场经济的发展创造了良好的条件，也大力发展和解决了一系列民生问题，社会效益、生态环境效益较好，其战略发展意义十分深远
</t>
  </si>
  <si>
    <t>经济效益-项目土方工程开挖、施工、安装可以提供多个就业岗位</t>
  </si>
  <si>
    <t>提高人居生活质量，拉动地方经济增长</t>
  </si>
  <si>
    <t>资金的落实，项目土方工程开挖、施工、安装可以提供多个就业岗位，还可以带动建筑业、运输业的发展。</t>
  </si>
  <si>
    <t>生态效益-改善人居环境，强化城市市容环境</t>
  </si>
  <si>
    <t>本项目的实施为广大人民更好地适应社会主义市场经济的发展创造了良好的条件，也大力发展和解决了一系列民生问题，社会效益、生态环境效益较好，其战略发展意义十分深远</t>
  </si>
  <si>
    <t>通过新建、改造智慧路灯，同时也促进县城经济社会全面协调可持续发展</t>
  </si>
  <si>
    <t>可持续影响-完善县城功能、提升县城建设水平、改善县城投资环境，促进县城经济社会全面协调可持续发</t>
  </si>
  <si>
    <t>项目实施对人居环境所带来的直接或间接影响情况。</t>
  </si>
  <si>
    <t>满意度-服务对象满意度</t>
  </si>
  <si>
    <r>
      <rPr>
        <sz val="12"/>
        <rFont val="宋体"/>
        <charset val="134"/>
      </rPr>
      <t>依据电话回访及街头走访对满意度调查报告，满意对象满意度指标</t>
    </r>
    <r>
      <rPr>
        <sz val="12"/>
        <rFont val="Times New Roman"/>
        <charset val="134"/>
      </rPr>
      <t>95%</t>
    </r>
    <r>
      <rPr>
        <sz val="12"/>
        <rFont val="宋体"/>
        <charset val="134"/>
      </rPr>
      <t>以上得</t>
    </r>
    <r>
      <rPr>
        <sz val="12"/>
        <rFont val="Times New Roman"/>
        <charset val="134"/>
      </rPr>
      <t>6</t>
    </r>
    <r>
      <rPr>
        <sz val="12"/>
        <rFont val="宋体"/>
        <charset val="134"/>
      </rPr>
      <t>分，</t>
    </r>
    <r>
      <rPr>
        <sz val="12"/>
        <rFont val="Times New Roman"/>
        <charset val="134"/>
      </rPr>
      <t>95-90%</t>
    </r>
    <r>
      <rPr>
        <sz val="12"/>
        <rFont val="宋体"/>
        <charset val="134"/>
      </rPr>
      <t>得4.5分、9</t>
    </r>
    <r>
      <rPr>
        <sz val="12"/>
        <rFont val="Times New Roman"/>
        <charset val="134"/>
      </rPr>
      <t>0%-80%</t>
    </r>
    <r>
      <rPr>
        <sz val="12"/>
        <rFont val="宋体"/>
        <charset val="134"/>
      </rPr>
      <t>得</t>
    </r>
    <r>
      <rPr>
        <sz val="12"/>
        <rFont val="Times New Roman"/>
        <charset val="134"/>
      </rPr>
      <t>4</t>
    </r>
    <r>
      <rPr>
        <sz val="12"/>
        <rFont val="宋体"/>
        <charset val="134"/>
      </rPr>
      <t>分，8</t>
    </r>
    <r>
      <rPr>
        <sz val="12"/>
        <rFont val="Times New Roman"/>
        <charset val="134"/>
      </rPr>
      <t>0%</t>
    </r>
    <r>
      <rPr>
        <sz val="12"/>
        <rFont val="宋体"/>
        <charset val="134"/>
      </rPr>
      <t>以下为</t>
    </r>
    <r>
      <rPr>
        <sz val="12"/>
        <rFont val="Times New Roman"/>
        <charset val="134"/>
      </rPr>
      <t>0</t>
    </r>
    <r>
      <rPr>
        <sz val="12"/>
        <rFont val="宋体"/>
        <charset val="134"/>
      </rPr>
      <t>分。</t>
    </r>
  </si>
  <si>
    <r>
      <rPr>
        <sz val="12"/>
        <rFont val="宋体"/>
        <charset val="134"/>
      </rPr>
      <t>总体满意度为89</t>
    </r>
    <r>
      <rPr>
        <sz val="12"/>
        <rFont val="Times New Roman"/>
        <charset val="134"/>
      </rPr>
      <t>%</t>
    </r>
  </si>
  <si>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</si>
  <si>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t>
    </r>
    <r>
      <rPr>
        <b/>
        <sz val="20"/>
        <color theme="1"/>
        <rFont val="Times New Roman"/>
        <charset val="134"/>
      </rPr>
      <t>“</t>
    </r>
    <r>
      <rPr>
        <b/>
        <sz val="20"/>
        <color theme="1"/>
        <rFont val="宋体"/>
        <charset val="134"/>
      </rPr>
      <t>怀远县城区路灯改造节能及智慧路灯升级改造</t>
    </r>
    <r>
      <rPr>
        <b/>
        <sz val="20"/>
        <color theme="1"/>
        <rFont val="微软雅黑"/>
        <charset val="134"/>
      </rPr>
      <t>”</t>
    </r>
    <r>
      <rPr>
        <b/>
        <sz val="20"/>
        <color theme="1"/>
        <rFont val="宋体"/>
        <charset val="134"/>
      </rPr>
      <t>项目绩效评价问题</t>
    </r>
  </si>
  <si>
    <r>
      <rPr>
        <b/>
        <sz val="12"/>
        <color theme="1"/>
        <rFont val="宋体"/>
        <charset val="134"/>
      </rPr>
      <t>序号</t>
    </r>
  </si>
  <si>
    <r>
      <rPr>
        <b/>
        <sz val="12"/>
        <rFont val="宋体"/>
        <charset val="134"/>
      </rPr>
      <t>问题分类</t>
    </r>
  </si>
  <si>
    <r>
      <rPr>
        <b/>
        <sz val="12"/>
        <rFont val="宋体"/>
        <charset val="134"/>
      </rPr>
      <t>责任部门</t>
    </r>
  </si>
  <si>
    <r>
      <rPr>
        <b/>
        <sz val="12"/>
        <rFont val="宋体"/>
        <charset val="134"/>
      </rPr>
      <t>问题描述</t>
    </r>
  </si>
  <si>
    <r>
      <rPr>
        <b/>
        <sz val="12"/>
        <rFont val="宋体"/>
        <charset val="134"/>
      </rPr>
      <t>整改建议</t>
    </r>
  </si>
  <si>
    <r>
      <rPr>
        <b/>
        <sz val="12"/>
        <color theme="1"/>
        <rFont val="宋体"/>
        <charset val="134"/>
      </rPr>
      <t>备注</t>
    </r>
  </si>
  <si>
    <t xml:space="preserve">项目绩效指标设置不科学、不合理，明确性、完整性不足，自评结论不完整 </t>
  </si>
  <si>
    <t>怀远县城管局</t>
  </si>
  <si>
    <t>没有绩效指标，明确性及细化程度不高，分类不够清晰，部分细化的三级指标与二级指标匹配性不高，质量指标、时效指标等量化不明确，绩效自评指标设置不完整、不规范，指向不明确，部分自评结论不完整</t>
  </si>
  <si>
    <t>完善绩效目标编制，细化绩效指标值；在编制年度绩效目标时，怀远县城管局应加强财务部门与项目实施部门之间的信息沟通，共同参与绩效目标编制，根据项目的实际情况、工作计划等合理设置绩效目标，细化量化指标值，便于项目绩效管理。</t>
  </si>
  <si>
    <t>内部流程管理有待提升完善</t>
  </si>
  <si>
    <t>怀远县城管局在此项目管理中，立项规范性不强，以实际支付金额为预算金额，系统信息化程度有待提高</t>
  </si>
  <si>
    <t>建议强化内部流程制度的制定与落实。根据项目申请到项目落实及后期的管理要制定一个具体的管理办法。</t>
  </si>
  <si>
    <t>资金管理存在的问题（预算执行情况和资金使用合规性等）</t>
  </si>
  <si>
    <t>加强内控流程的设置，从资金申请、预算执行到复审都要经过所有岗位人员的审核。</t>
  </si>
  <si>
    <t>应制定对施工单位的跟踪机制和管理制度，保证政府资金发挥最大效益，企业没有自评，无法让主管部门更加了解智慧路灯产生的效益，以及城市居民在提高人居生活水平，促进当地企业发展等方面存在的问题，从而带动当地企业更好的发展。</t>
  </si>
  <si>
    <r>
      <rPr>
        <b/>
        <sz val="12"/>
        <color theme="1"/>
        <rFont val="宋体"/>
        <charset val="134"/>
      </rPr>
      <t>附表</t>
    </r>
    <r>
      <rPr>
        <b/>
        <sz val="12"/>
        <color theme="1"/>
        <rFont val="Times New Roman"/>
        <charset val="134"/>
      </rPr>
      <t>4</t>
    </r>
  </si>
  <si>
    <r>
      <rPr>
        <b/>
        <sz val="20"/>
        <color theme="1"/>
        <rFont val="Times New Roman"/>
        <charset val="134"/>
      </rPr>
      <t>2022</t>
    </r>
    <r>
      <rPr>
        <b/>
        <sz val="20"/>
        <color theme="1"/>
        <rFont val="仿宋"/>
        <charset val="134"/>
      </rPr>
      <t>年度</t>
    </r>
    <r>
      <rPr>
        <b/>
        <sz val="20"/>
        <color theme="1"/>
        <rFont val="Times New Roman"/>
        <charset val="134"/>
      </rPr>
      <t>“</t>
    </r>
    <r>
      <rPr>
        <b/>
        <sz val="20"/>
        <color theme="1"/>
        <rFont val="仿宋"/>
        <charset val="134"/>
      </rPr>
      <t>怀远县城区路灯改造节能及智慧路灯升级改造</t>
    </r>
    <r>
      <rPr>
        <b/>
        <sz val="20"/>
        <color theme="1"/>
        <rFont val="Times New Roman"/>
        <charset val="134"/>
      </rPr>
      <t>”</t>
    </r>
    <r>
      <rPr>
        <b/>
        <sz val="20"/>
        <color theme="1"/>
        <rFont val="仿宋"/>
        <charset val="134"/>
      </rPr>
      <t>项目绩效评价评分情况表</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</si>
  <si>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</si>
  <si>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</si>
  <si>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</si>
  <si>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</si>
  <si>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</si>
  <si>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</si>
  <si>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color theme="1"/>
        <rFont val="宋体"/>
        <charset val="134"/>
      </rPr>
      <t>评分情况</t>
    </r>
  </si>
  <si>
    <r>
      <rPr>
        <b/>
        <sz val="12"/>
        <rFont val="宋体"/>
        <charset val="134"/>
      </rPr>
      <t>得分</t>
    </r>
  </si>
  <si>
    <r>
      <rPr>
        <b/>
        <sz val="12"/>
        <rFont val="宋体"/>
        <charset val="134"/>
      </rPr>
      <t>扣分</t>
    </r>
  </si>
  <si>
    <r>
      <rPr>
        <b/>
        <sz val="12"/>
        <rFont val="宋体"/>
        <charset val="134"/>
      </rPr>
      <t>得分率</t>
    </r>
  </si>
  <si>
    <t>1.项目立项符合国家法律法规、国民经济发展规划和相关政策；
2.项目立项符合国家相关政策要求；
3.项目未与相关部门同类项目或部门内部相关项目重复。
满足上述要求，得3分</t>
  </si>
  <si>
    <t>怀远县财政局文件（怀财预〔2022〕7号），关于2022年度县级部门预算的批复、符合《2022年度怀远县城区路灯节能改造及智慧路灯升级项目》的要求。依据充分，得3分</t>
  </si>
  <si>
    <t>1.项目按照规定的程序申请设立，得1.5分
2.取得符合要求的项目立项批复文件，得1.5分</t>
  </si>
  <si>
    <r>
      <rPr>
        <sz val="12"/>
        <color theme="1"/>
        <rFont val="宋体"/>
        <charset val="134"/>
      </rPr>
      <t>根据《路灯管理与路灯技能设计、施工、维护技术标准指导手册》、《电能质量公用电网谐波》（GB/T14549--93）及国家其它的相关行业标准要求</t>
    </r>
    <r>
      <rPr>
        <sz val="12"/>
        <rFont val="宋体"/>
        <charset val="134"/>
      </rPr>
      <t>，编制和完善《怀远县城区路灯改造节能及智慧路灯升级》，突出做好城区智慧路灯的规划布局，明确市容环卫事业发展目标，提出城区智慧路灯建设的新要求和实施方案，及时上报县城管部门备案。实际支付474.44万依据充分，得2分</t>
    </r>
  </si>
  <si>
    <t>1.项目设定了绩效目标,得1分；
2.项目绩效目标与实际工作相关,得1分；
3.项目规范性文件不合理，扣1分。</t>
  </si>
  <si>
    <t>①项目绩效指标是否与当年政策相关，得一分否则不得分；   ②项目绩效指标与实际要求内容是否有相关性得一分否则不得分；    ③项目绩效指标完成量化如何有偏差不得分</t>
  </si>
  <si>
    <t>目标较为简单未根据项目实际对产出和效益进行量化、细化，多数为泛化的定性指标，评价依据不清，标准不明确，缺少科学合理的衡量标准，如效益指标设置为“营造文明城市”，缺乏量化的数据进行支撑。细化的三级指标与二级指标匹配性不高，如质量指标中的“文明城市宣传效果”，目标不明确，扣2分，依据评分标准得2分</t>
  </si>
  <si>
    <t>预算文件不明确，实际支付金额作为预算金额，预算依据不充分扣1分得2分</t>
  </si>
  <si>
    <t>1.预算资金分配有测算依据,得2分；
2.预算资金分配与单位实际相适应，得2分。</t>
  </si>
  <si>
    <t>项目预算资金分配是否有测算依据、与补助单位或地方实际是否相适应，用以反映和考核项目预算资金分配的科学性、合理性情况。单位实际与预算资金分配实际不相适应扣2分得2分。</t>
  </si>
  <si>
    <t>1.项目资金下达至怀远县城管局，资金到位率 100%，得1分。
2.指标说明：
资金到位率=（实际到位资金/预算资金）×100%
实际到位资金：2022年度实际落实的资金
预算资金：2022年度预算安排的资金</t>
  </si>
  <si>
    <t>资金到位率=（实际到位资金/预算资金）×100%
实际到位资金：2022年度实际落实的资金
预算资金：2022年度预算安排的资金预算批复474.44万依据充分，得2分</t>
  </si>
  <si>
    <t>项目资金在预算规定的期限内下达至怀远县城管局，得2分。</t>
  </si>
  <si>
    <t>怀远县财政局分别于2022年根据合同474.44万元
项目资金在预算规定的期限内下达至第三方施工单位，资金到位及时率100.00%，得2分</t>
  </si>
  <si>
    <t>1.项目预算资金按照计划执行，预算执行率100%，得2分。
2.指标说明：
预算执行率=（实际支出资金/实际到位资金）*100%
实际支出资金=本年度内项目实际拨付的资金</t>
  </si>
  <si>
    <t>1.项目预算资金按照计划执行，预算执行率96%大于90%，得2.5分。
2.指标说明：
预算执行率=（实际支出资金/实际到位资金）*100%
实际支出资金=本年度内项目实际拨付的资金，立项文件不明确，预算执行不到位，扣1.5分</t>
  </si>
  <si>
    <t>项目资金使用是否符合相关的财务管理制度规定，用以反映和考核项目资金的规范运行情况。</t>
  </si>
  <si>
    <t>1.资金使用符合国家财经法规和财务管理制度以及有关专项资金管理办法的规定，得0.5分；
2.资金专账核算，资金拨付有完整的审批程序和手续，得0.5分；
3.符合项目预算批复规定的用途，得0.5分；
4.不存在截留、挤占、挪用、虚列支出等情况，得0.5分。</t>
  </si>
  <si>
    <t>1.资金使用符合国家财经法规和财务管理制度以及有关专项资金管理办法的规定，得1分；
2.资金专账核算，资金拨付有完整的审批程序和手续，得1分；
3.符合项目预算批复规定的用途，得0.5分；
4.不存在截留、挤占、挪用、虚列支出等情况，得0.5分。</t>
  </si>
  <si>
    <t>1.制定或具有相应的财务管理制度，得1分
2.制定相应的业务管理制度，得1分；
3.制定的财务和业务管理制度合法、合规、完整，得2分。</t>
  </si>
  <si>
    <t>1.制定或具有相应的财务管理制度但没有提供，扣1分
2.制定相应的业务管理制度，得1分；
3.制定的财务和业务管理制度合法、合规、完整，得2分。</t>
  </si>
  <si>
    <t xml:space="preserve">严格执行遵守相关法律法规和管理制度的规定，得5分，否则，酌情扣分。
</t>
  </si>
  <si>
    <t>1.资金支出审批手续齐全，符合财务管理制度规定。
2.但没能提供纸质或内部相关规定的财务制度或相关管理办法扣1分
，本项指标得4分。</t>
  </si>
  <si>
    <t>项目实施的实际产出数与计划产出数的比率。</t>
  </si>
  <si>
    <t xml:space="preserve">1.项目实际完成率100%，得12分；90%-100%,得10分；80%-90%得8分，80%以下不得分。
2.指标说明：
实际完成率=（实际产出数/计划产出数）*100%
</t>
  </si>
  <si>
    <t xml:space="preserve">
实际完成率达100%，则得满分，每低于1%，扣除5%权重分，扣完为止，没有相关的管理制度文件，体现不了成本，依据评分标准扣2分得10分</t>
  </si>
  <si>
    <t>自主就业金一次性补助合规性</t>
  </si>
  <si>
    <t>主要扣分项为路灯损坏更新不及时，部分基础设施维护不及时，路灯台阶破损不能正常使用，无法核实是否遵守制度扣1.5分得6.5</t>
  </si>
  <si>
    <t>1.资金拨付在规定时间内办理完成，得2分，否则酌情扣分。
2.指标说明：
实际完成时间：项目实施单位完成该项目实际耗用的时间；
计划完成时间：按照项目实施计划或相关规定完成该项目所需要的时间</t>
  </si>
  <si>
    <t>从发放项目金额能否及时发放对该指标进行评价：
怀远县财政局分别于付节能及运维费用2022年拨付192.98万元、2022年路灯电费拨付281.46万元，得2分
项目资金在预算规定的期限内下达至城管局，资金到位及时率100.00%，得3分</t>
  </si>
  <si>
    <t>项目金发放全部通过银行系统支付</t>
  </si>
  <si>
    <t>完成项目计划工作目标的实际节约成本与计划成本的比率，用以反映和考核项目的成本节约程度</t>
  </si>
  <si>
    <t xml:space="preserve">
充分利用有限的项目资金获得最大的收益</t>
  </si>
  <si>
    <t>最大限度降低人员成本，通过财政授权支付额度到账通知书与财务支出明细，实际到账资金474.44万元已于 2022年12月31日前全部支出。预算控制率=实际支付资金/实际到位资金*100%，实际完成值为 100%。该项指标满分6分，得6。</t>
  </si>
  <si>
    <t>完善县城公共服务设施和城市基础设施，方便人民生活出行，改善人居环境</t>
  </si>
  <si>
    <t>项目实施对社会发展所带来的直接或间接影响情况。</t>
  </si>
  <si>
    <t>1.完善县城公共服务设施和城市基础设施，方便人民生活出行，改善人居环境，得3分。
2.通过项目实施方便人民生活出行，改善人居环境。得3分</t>
  </si>
  <si>
    <t>项目实施对经济发展所带来的直接或间接影响情况。</t>
  </si>
  <si>
    <t>1.资金的落实，项目土方工程开挖、施工、安装可以提供多个就业岗位，增加当地经济，得3分。
2.促进当地经济发展得3分。</t>
  </si>
  <si>
    <t>可以带动建筑业、运输业的发展，同时带动地方经济发展</t>
  </si>
  <si>
    <t>项目实施对生态环境所带来的直接或间接影响情况。</t>
  </si>
  <si>
    <t>通过提高运输能力、提升服务水平、增强公共交通竞争力和吸引力，构建以公共交通为主的城市机动化出行系统，确立公共交通在城市交通系统中的主体地位。</t>
  </si>
  <si>
    <t>通过对社会公众、服务对象或政府相关部门人员的调查走访，获取对项目实施效果的满意程度。满意度包括:公交安全性、信息服务、站点设置、线路满意度、车容车况、票价、首末班时间、候车时间、公交驾驶员服务、舒适性、投诉及投诉处理等</t>
  </si>
  <si>
    <t>依据电话回访及街头走访对满意度调查报告，满意度95%以上得6分，95-90%得4.5分、90%-80%得4分，80%以下为0分。</t>
  </si>
  <si>
    <t>通过对社会公众、服务对象或政府相关部门人员的调查走访，获取对项目实施效果的满意程度。依据电话回访及街头走访对满意度调查报告，满意度95%以上得6分，95-90%得5.5分、90%-80%得4.5分，80%以下为0分。本项目满意度依据评分为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</si>
</sst>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6">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2"/>
      <color theme="1"/>
      <name val="宋体"/>
      <charset val="134"/>
    </font>
    <font>
      <b/>
      <sz val="12"/>
      <name val="Times New Roman"/>
      <charset val="134"/>
    </font>
    <font>
      <sz val="12"/>
      <color theme="1"/>
      <name val="宋体"/>
      <charset val="134"/>
    </font>
    <font>
      <sz val="12"/>
      <name val="宋体"/>
      <charset val="134"/>
    </font>
    <font>
      <b/>
      <sz val="12"/>
      <name val="宋体"/>
      <charset val="134"/>
    </font>
    <font>
      <sz val="12"/>
      <color theme="1"/>
      <name val="等线"/>
      <charset val="134"/>
      <scheme val="minor"/>
    </font>
    <font>
      <sz val="11"/>
      <color theme="1"/>
      <name val="宋体"/>
      <charset val="134"/>
    </font>
    <font>
      <b/>
      <sz val="11"/>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sz val="12"/>
      <color rgb="FF333333"/>
      <name val="宋体"/>
      <charset val="134"/>
    </font>
    <font>
      <b/>
      <sz val="14"/>
      <color theme="1"/>
      <name val="Times New Roman"/>
      <charset val="134"/>
    </font>
    <font>
      <b/>
      <sz val="14"/>
      <name val="Times New Roman"/>
      <charset val="134"/>
    </font>
    <font>
      <sz val="14"/>
      <color theme="1"/>
      <name val="宋体"/>
      <charset val="134"/>
    </font>
    <font>
      <sz val="14"/>
      <name val="宋体"/>
      <charset val="134"/>
    </font>
    <font>
      <b/>
      <sz val="14"/>
      <color theme="1"/>
      <name val="宋体"/>
      <charset val="134"/>
    </font>
    <font>
      <b/>
      <sz val="14"/>
      <name val="宋体"/>
      <charset val="134"/>
    </font>
    <font>
      <sz val="14"/>
      <color theme="1"/>
      <name val="等线"/>
      <charset val="134"/>
      <scheme val="minor"/>
    </font>
    <font>
      <sz val="14"/>
      <color theme="1"/>
      <name val="Times New Roman"/>
      <charset val="134"/>
    </font>
    <font>
      <sz val="14"/>
      <name val="Times New Roman"/>
      <charset val="134"/>
    </font>
    <font>
      <sz val="14"/>
      <color rgb="FFFF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
      <b/>
      <sz val="20"/>
      <color theme="1"/>
      <name val="仿宋"/>
      <charset val="134"/>
    </font>
    <font>
      <b/>
      <sz val="20"/>
      <color theme="1"/>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2" borderId="14" applyNumberFormat="0" applyFon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5" applyNumberFormat="0" applyFill="0" applyAlignment="0" applyProtection="0">
      <alignment vertical="center"/>
    </xf>
    <xf numFmtId="0" fontId="40" fillId="0" borderId="15" applyNumberFormat="0" applyFill="0" applyAlignment="0" applyProtection="0">
      <alignment vertical="center"/>
    </xf>
    <xf numFmtId="0" fontId="41" fillId="0" borderId="16" applyNumberFormat="0" applyFill="0" applyAlignment="0" applyProtection="0">
      <alignment vertical="center"/>
    </xf>
    <xf numFmtId="0" fontId="41" fillId="0" borderId="0" applyNumberFormat="0" applyFill="0" applyBorder="0" applyAlignment="0" applyProtection="0">
      <alignment vertical="center"/>
    </xf>
    <xf numFmtId="0" fontId="42" fillId="3" borderId="17" applyNumberFormat="0" applyAlignment="0" applyProtection="0">
      <alignment vertical="center"/>
    </xf>
    <xf numFmtId="0" fontId="43" fillId="4" borderId="18" applyNumberFormat="0" applyAlignment="0" applyProtection="0">
      <alignment vertical="center"/>
    </xf>
    <xf numFmtId="0" fontId="44" fillId="4" borderId="17" applyNumberFormat="0" applyAlignment="0" applyProtection="0">
      <alignment vertical="center"/>
    </xf>
    <xf numFmtId="0" fontId="45" fillId="5" borderId="19" applyNumberFormat="0" applyAlignment="0" applyProtection="0">
      <alignment vertical="center"/>
    </xf>
    <xf numFmtId="0" fontId="46" fillId="0" borderId="20" applyNumberFormat="0" applyFill="0" applyAlignment="0" applyProtection="0">
      <alignment vertical="center"/>
    </xf>
    <xf numFmtId="0" fontId="47" fillId="0" borderId="21" applyNumberFormat="0" applyFill="0" applyAlignment="0" applyProtection="0">
      <alignment vertical="center"/>
    </xf>
    <xf numFmtId="0" fontId="48" fillId="6" borderId="0" applyNumberFormat="0" applyBorder="0" applyAlignment="0" applyProtection="0">
      <alignment vertical="center"/>
    </xf>
    <xf numFmtId="0" fontId="49" fillId="7" borderId="0" applyNumberFormat="0" applyBorder="0" applyAlignment="0" applyProtection="0">
      <alignment vertical="center"/>
    </xf>
    <xf numFmtId="0" fontId="50" fillId="8" borderId="0" applyNumberFormat="0" applyBorder="0" applyAlignment="0" applyProtection="0">
      <alignment vertical="center"/>
    </xf>
    <xf numFmtId="0" fontId="51" fillId="9" borderId="0" applyNumberFormat="0" applyBorder="0" applyAlignment="0" applyProtection="0">
      <alignment vertical="center"/>
    </xf>
    <xf numFmtId="0" fontId="52" fillId="10" borderId="0" applyNumberFormat="0" applyBorder="0" applyAlignment="0" applyProtection="0">
      <alignment vertical="center"/>
    </xf>
    <xf numFmtId="0" fontId="52" fillId="11" borderId="0" applyNumberFormat="0" applyBorder="0" applyAlignment="0" applyProtection="0">
      <alignment vertical="center"/>
    </xf>
    <xf numFmtId="0" fontId="51" fillId="12" borderId="0" applyNumberFormat="0" applyBorder="0" applyAlignment="0" applyProtection="0">
      <alignment vertical="center"/>
    </xf>
    <xf numFmtId="0" fontId="51" fillId="13" borderId="0" applyNumberFormat="0" applyBorder="0" applyAlignment="0" applyProtection="0">
      <alignment vertical="center"/>
    </xf>
    <xf numFmtId="0" fontId="52" fillId="14" borderId="0" applyNumberFormat="0" applyBorder="0" applyAlignment="0" applyProtection="0">
      <alignment vertical="center"/>
    </xf>
    <xf numFmtId="0" fontId="52" fillId="15" borderId="0" applyNumberFormat="0" applyBorder="0" applyAlignment="0" applyProtection="0">
      <alignment vertical="center"/>
    </xf>
    <xf numFmtId="0" fontId="51" fillId="16" borderId="0" applyNumberFormat="0" applyBorder="0" applyAlignment="0" applyProtection="0">
      <alignment vertical="center"/>
    </xf>
    <xf numFmtId="0" fontId="51" fillId="17" borderId="0" applyNumberFormat="0" applyBorder="0" applyAlignment="0" applyProtection="0">
      <alignment vertical="center"/>
    </xf>
    <xf numFmtId="0" fontId="52" fillId="18" borderId="0" applyNumberFormat="0" applyBorder="0" applyAlignment="0" applyProtection="0">
      <alignment vertical="center"/>
    </xf>
    <xf numFmtId="0" fontId="52" fillId="19" borderId="0" applyNumberFormat="0" applyBorder="0" applyAlignment="0" applyProtection="0">
      <alignment vertical="center"/>
    </xf>
    <xf numFmtId="0" fontId="51" fillId="20" borderId="0" applyNumberFormat="0" applyBorder="0" applyAlignment="0" applyProtection="0">
      <alignment vertical="center"/>
    </xf>
    <xf numFmtId="0" fontId="51" fillId="21" borderId="0" applyNumberFormat="0" applyBorder="0" applyAlignment="0" applyProtection="0">
      <alignment vertical="center"/>
    </xf>
    <xf numFmtId="0" fontId="52" fillId="22" borderId="0" applyNumberFormat="0" applyBorder="0" applyAlignment="0" applyProtection="0">
      <alignment vertical="center"/>
    </xf>
    <xf numFmtId="0" fontId="52" fillId="23"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1" fillId="28" borderId="0" applyNumberFormat="0" applyBorder="0" applyAlignment="0" applyProtection="0">
      <alignment vertical="center"/>
    </xf>
    <xf numFmtId="0" fontId="51" fillId="29" borderId="0" applyNumberFormat="0" applyBorder="0" applyAlignment="0" applyProtection="0">
      <alignment vertical="center"/>
    </xf>
    <xf numFmtId="0" fontId="52" fillId="30" borderId="0" applyNumberFormat="0" applyBorder="0" applyAlignment="0" applyProtection="0">
      <alignment vertical="center"/>
    </xf>
    <xf numFmtId="0" fontId="52" fillId="31" borderId="0" applyNumberFormat="0" applyBorder="0" applyAlignment="0" applyProtection="0">
      <alignment vertical="center"/>
    </xf>
    <xf numFmtId="0" fontId="51" fillId="32" borderId="0" applyNumberFormat="0" applyBorder="0" applyAlignment="0" applyProtection="0">
      <alignment vertical="center"/>
    </xf>
  </cellStyleXfs>
  <cellXfs count="154">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3"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wrapText="1"/>
    </xf>
    <xf numFmtId="0" fontId="14" fillId="0" borderId="4" xfId="0" applyFont="1" applyBorder="1" applyAlignment="1">
      <alignment vertical="center" wrapText="1"/>
    </xf>
    <xf numFmtId="0" fontId="14" fillId="0" borderId="4" xfId="0" applyFont="1" applyBorder="1" applyAlignment="1">
      <alignment horizontal="center" vertical="center"/>
    </xf>
    <xf numFmtId="0" fontId="13" fillId="0" borderId="4" xfId="0" applyFont="1" applyBorder="1" applyAlignment="1">
      <alignment vertical="center" wrapText="1"/>
    </xf>
    <xf numFmtId="0" fontId="13" fillId="0" borderId="3" xfId="0" applyFont="1" applyFill="1" applyBorder="1" applyAlignment="1">
      <alignment horizontal="center" vertical="center"/>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3" fillId="0" borderId="4" xfId="0" applyFont="1" applyFill="1" applyBorder="1" applyAlignment="1">
      <alignment vertical="center" wrapText="1"/>
    </xf>
    <xf numFmtId="0" fontId="14" fillId="0" borderId="3" xfId="0" applyFont="1" applyFill="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4" xfId="0" applyFont="1" applyFill="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5" fillId="0" borderId="6" xfId="0" applyFont="1" applyBorder="1" applyAlignment="1">
      <alignment vertical="center" wrapText="1"/>
    </xf>
    <xf numFmtId="0" fontId="15"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6" xfId="0" applyFont="1" applyBorder="1">
      <alignment vertical="center"/>
    </xf>
    <xf numFmtId="0" fontId="16"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2" fillId="0" borderId="2" xfId="0" applyFont="1" applyBorder="1" applyAlignment="1">
      <alignment horizontal="center" vertical="center"/>
    </xf>
    <xf numFmtId="10" fontId="12" fillId="0" borderId="7" xfId="0" applyNumberFormat="1" applyFont="1" applyBorder="1" applyAlignment="1">
      <alignment horizontal="center" vertical="center"/>
    </xf>
    <xf numFmtId="10" fontId="14" fillId="0" borderId="8" xfId="0" applyNumberFormat="1" applyFont="1" applyFill="1" applyBorder="1" applyAlignment="1">
      <alignment horizontal="center" vertical="center"/>
    </xf>
    <xf numFmtId="0" fontId="4" fillId="0" borderId="0" xfId="0" applyFont="1" applyFill="1" applyAlignment="1">
      <alignment vertical="center" wrapText="1"/>
    </xf>
    <xf numFmtId="0" fontId="6" fillId="0" borderId="0" xfId="0" applyFont="1" applyAlignment="1">
      <alignment vertical="center" wrapText="1"/>
    </xf>
    <xf numFmtId="0" fontId="4" fillId="0" borderId="0" xfId="0" applyFont="1" applyAlignment="1">
      <alignment vertical="center" wrapText="1"/>
    </xf>
    <xf numFmtId="0" fontId="5" fillId="0" borderId="0" xfId="0" applyFont="1" applyFill="1" applyAlignment="1">
      <alignment vertical="center" wrapText="1"/>
    </xf>
    <xf numFmtId="10" fontId="15" fillId="0" borderId="9" xfId="0" applyNumberFormat="1" applyFont="1" applyFill="1" applyBorder="1" applyAlignment="1">
      <alignment horizontal="center" vertical="center"/>
    </xf>
    <xf numFmtId="10" fontId="5" fillId="0" borderId="0" xfId="0" applyNumberFormat="1" applyFont="1">
      <alignment vertical="center"/>
    </xf>
    <xf numFmtId="0" fontId="17" fillId="0" borderId="0" xfId="0" applyFont="1">
      <alignment vertical="center"/>
    </xf>
    <xf numFmtId="0" fontId="18" fillId="0" borderId="0" xfId="0" applyFont="1" applyFill="1">
      <alignment vertical="center"/>
    </xf>
    <xf numFmtId="0" fontId="11" fillId="0" borderId="0" xfId="0" applyFont="1" applyAlignment="1">
      <alignment horizontal="center" vertical="center"/>
    </xf>
    <xf numFmtId="0" fontId="11" fillId="0" borderId="0" xfId="0" applyFont="1">
      <alignment vertical="center"/>
    </xf>
    <xf numFmtId="0" fontId="14" fillId="0" borderId="0" xfId="0" applyFont="1" applyFill="1">
      <alignment vertical="center"/>
    </xf>
    <xf numFmtId="0" fontId="12"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pplyFill="1">
      <alignment vertical="center"/>
    </xf>
    <xf numFmtId="0" fontId="21" fillId="0" borderId="0" xfId="0" applyFont="1" applyFill="1" applyAlignment="1">
      <alignment horizontal="center" vertical="center"/>
    </xf>
    <xf numFmtId="0" fontId="22" fillId="0" borderId="0" xfId="0" applyFont="1" applyFill="1">
      <alignment vertical="center"/>
    </xf>
    <xf numFmtId="0" fontId="3" fillId="0" borderId="7" xfId="0" applyFont="1" applyBorder="1" applyAlignment="1">
      <alignment horizontal="center" vertical="center"/>
    </xf>
    <xf numFmtId="0" fontId="13" fillId="0" borderId="4" xfId="0" applyFont="1" applyBorder="1" applyAlignment="1">
      <alignment horizontal="center" vertical="center"/>
    </xf>
    <xf numFmtId="0" fontId="23" fillId="0" borderId="4" xfId="0" applyFont="1" applyBorder="1" applyAlignment="1">
      <alignment horizontal="justify" vertical="center"/>
    </xf>
    <xf numFmtId="0" fontId="23" fillId="0" borderId="4" xfId="0" applyFont="1" applyBorder="1" applyAlignment="1">
      <alignment horizontal="center" vertical="center"/>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3" fillId="0" borderId="0" xfId="0" applyFont="1">
      <alignment vertical="center"/>
    </xf>
    <xf numFmtId="0" fontId="13" fillId="0" borderId="0" xfId="0" applyFont="1" applyFill="1">
      <alignment vertical="center"/>
    </xf>
    <xf numFmtId="0" fontId="14" fillId="0" borderId="0" xfId="0" applyFont="1">
      <alignment vertical="center"/>
    </xf>
    <xf numFmtId="0" fontId="15" fillId="0" borderId="0" xfId="0" applyFont="1" applyFill="1">
      <alignment vertical="center"/>
    </xf>
    <xf numFmtId="0" fontId="15" fillId="0" borderId="0" xfId="0" applyFont="1" applyFill="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left" vertical="center"/>
    </xf>
    <xf numFmtId="0" fontId="12" fillId="0" borderId="11" xfId="0" applyFont="1" applyBorder="1" applyAlignment="1">
      <alignment horizontal="left" vertical="center"/>
    </xf>
    <xf numFmtId="0" fontId="15" fillId="0" borderId="11" xfId="0" applyFont="1" applyBorder="1" applyAlignment="1">
      <alignment horizontal="left" vertical="center"/>
    </xf>
    <xf numFmtId="0" fontId="11" fillId="0" borderId="8" xfId="0" applyFont="1" applyBorder="1" applyAlignment="1">
      <alignment vertical="center" wrapText="1"/>
    </xf>
    <xf numFmtId="0" fontId="5" fillId="0" borderId="3" xfId="0" applyFont="1" applyBorder="1" applyAlignment="1">
      <alignment horizontal="center" vertical="center"/>
    </xf>
    <xf numFmtId="0" fontId="5" fillId="0" borderId="11" xfId="0" applyFont="1" applyBorder="1" applyAlignment="1">
      <alignment horizontal="left" vertical="center" wrapText="1"/>
    </xf>
    <xf numFmtId="0" fontId="14" fillId="0" borderId="11" xfId="0" applyFont="1" applyFill="1" applyBorder="1" applyAlignment="1">
      <alignment horizontal="left" vertical="center" wrapText="1"/>
    </xf>
    <xf numFmtId="0" fontId="13" fillId="0" borderId="8" xfId="0" applyFont="1" applyBorder="1" applyAlignment="1">
      <alignment vertical="center" wrapText="1"/>
    </xf>
    <xf numFmtId="0" fontId="15" fillId="0" borderId="3" xfId="0" applyFont="1" applyFill="1" applyBorder="1" applyAlignment="1">
      <alignment horizontal="center" vertical="center"/>
    </xf>
    <xf numFmtId="0" fontId="15" fillId="0" borderId="4"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5" fillId="0" borderId="11" xfId="0" applyFont="1" applyFill="1" applyBorder="1" applyAlignment="1">
      <alignment horizontal="left" vertical="center"/>
    </xf>
    <xf numFmtId="0" fontId="11" fillId="0" borderId="8" xfId="0" applyFont="1" applyFill="1" applyBorder="1" applyAlignment="1">
      <alignment vertical="center" wrapText="1"/>
    </xf>
    <xf numFmtId="0" fontId="5" fillId="0" borderId="3" xfId="0" applyFont="1" applyFill="1" applyBorder="1" applyAlignment="1">
      <alignment horizontal="center" vertical="center"/>
    </xf>
    <xf numFmtId="0" fontId="14" fillId="0" borderId="4" xfId="0" applyFont="1" applyFill="1" applyBorder="1" applyAlignment="1">
      <alignment horizontal="left" vertical="center" wrapText="1"/>
    </xf>
    <xf numFmtId="0" fontId="13" fillId="0" borderId="8" xfId="0" applyFont="1" applyFill="1" applyBorder="1" applyAlignment="1">
      <alignment vertical="center" wrapText="1"/>
    </xf>
    <xf numFmtId="0" fontId="14" fillId="0" borderId="11" xfId="0" applyFont="1" applyBorder="1" applyAlignment="1">
      <alignment horizontal="left" vertical="center" wrapText="1"/>
    </xf>
    <xf numFmtId="0" fontId="14" fillId="0" borderId="8" xfId="0" applyFont="1" applyBorder="1" applyAlignment="1">
      <alignment vertical="center" wrapText="1"/>
    </xf>
    <xf numFmtId="0" fontId="15" fillId="0" borderId="12" xfId="0" applyFont="1" applyBorder="1" applyAlignment="1">
      <alignment horizontal="center" vertical="center"/>
    </xf>
    <xf numFmtId="0" fontId="12" fillId="0" borderId="13" xfId="0" applyFont="1" applyBorder="1" applyAlignment="1">
      <alignment horizontal="center" vertical="center"/>
    </xf>
    <xf numFmtId="0" fontId="11" fillId="0" borderId="9" xfId="0" applyFont="1" applyBorder="1">
      <alignment vertical="center"/>
    </xf>
    <xf numFmtId="0" fontId="15" fillId="0" borderId="0" xfId="0" applyFont="1">
      <alignment vertical="center"/>
    </xf>
    <xf numFmtId="0" fontId="24" fillId="0" borderId="1" xfId="0" applyFont="1" applyBorder="1" applyAlignment="1">
      <alignment horizontal="center" vertical="center"/>
    </xf>
    <xf numFmtId="0" fontId="24"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wrapText="1"/>
    </xf>
    <xf numFmtId="0" fontId="26" fillId="0" borderId="4" xfId="0" applyFont="1" applyBorder="1" applyAlignment="1">
      <alignment horizontal="center" vertical="center"/>
    </xf>
    <xf numFmtId="0" fontId="27" fillId="0" borderId="4" xfId="0" applyFont="1" applyBorder="1">
      <alignment vertical="center"/>
    </xf>
    <xf numFmtId="0" fontId="27" fillId="0" borderId="4" xfId="0" applyFont="1" applyBorder="1" applyAlignment="1">
      <alignment horizontal="center" vertical="center"/>
    </xf>
    <xf numFmtId="0" fontId="26" fillId="0" borderId="4" xfId="0" applyFont="1" applyBorder="1" applyAlignment="1">
      <alignment vertical="center" wrapText="1"/>
    </xf>
    <xf numFmtId="0" fontId="26" fillId="0" borderId="3" xfId="0" applyFont="1" applyFill="1" applyBorder="1" applyAlignment="1">
      <alignment horizontal="center" vertical="center"/>
    </xf>
    <xf numFmtId="0" fontId="27" fillId="0" borderId="4" xfId="0" applyFont="1" applyFill="1" applyBorder="1">
      <alignment vertical="center"/>
    </xf>
    <xf numFmtId="0" fontId="27" fillId="0" borderId="4" xfId="0" applyFont="1" applyFill="1" applyBorder="1" applyAlignment="1">
      <alignment horizontal="center" vertical="center"/>
    </xf>
    <xf numFmtId="0" fontId="26" fillId="0" borderId="4" xfId="0" applyFont="1" applyFill="1" applyBorder="1" applyAlignment="1">
      <alignment vertical="center" wrapText="1"/>
    </xf>
    <xf numFmtId="0" fontId="27" fillId="0" borderId="4" xfId="0" applyFont="1" applyFill="1" applyBorder="1" applyAlignment="1">
      <alignment vertical="center" wrapText="1"/>
    </xf>
    <xf numFmtId="0" fontId="27" fillId="0" borderId="3" xfId="0" applyFont="1" applyFill="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vertical="center" wrapText="1"/>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9" fillId="0" borderId="6" xfId="0" applyFont="1" applyBorder="1">
      <alignment vertical="center"/>
    </xf>
    <xf numFmtId="0" fontId="29" fillId="0" borderId="6" xfId="0" applyFont="1" applyBorder="1" applyAlignment="1">
      <alignment horizontal="center" vertical="center"/>
    </xf>
    <xf numFmtId="0" fontId="28" fillId="0" borderId="6" xfId="0" applyFont="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2" fillId="0" borderId="0" xfId="0" applyFont="1" applyAlignment="1">
      <alignment horizontal="center" vertical="center"/>
    </xf>
    <xf numFmtId="0" fontId="31" fillId="0" borderId="0" xfId="0" applyFont="1" applyAlignment="1">
      <alignment horizontal="center" vertical="center" wrapText="1"/>
    </xf>
    <xf numFmtId="0" fontId="31" fillId="0" borderId="0" xfId="0" applyFont="1" applyAlignment="1">
      <alignment horizontal="center" vertical="center"/>
    </xf>
    <xf numFmtId="0" fontId="24" fillId="0" borderId="0" xfId="0" applyFont="1" applyFill="1">
      <alignment vertical="center"/>
    </xf>
    <xf numFmtId="10" fontId="25" fillId="0" borderId="7" xfId="0" applyNumberFormat="1" applyFont="1" applyBorder="1" applyAlignment="1">
      <alignment horizontal="center" vertical="center"/>
    </xf>
    <xf numFmtId="0" fontId="24" fillId="0" borderId="0" xfId="0" applyFont="1" applyAlignment="1">
      <alignment horizontal="center" vertical="center"/>
    </xf>
    <xf numFmtId="10" fontId="27" fillId="0" borderId="8" xfId="0" applyNumberFormat="1" applyFont="1" applyFill="1" applyBorder="1" applyAlignment="1">
      <alignment horizontal="center" vertical="center"/>
    </xf>
    <xf numFmtId="0" fontId="31" fillId="0" borderId="0" xfId="0" applyFont="1" applyFill="1">
      <alignment vertical="center"/>
    </xf>
    <xf numFmtId="0" fontId="32" fillId="0" borderId="0" xfId="0" applyFont="1" applyFill="1">
      <alignment vertical="center"/>
    </xf>
    <xf numFmtId="0" fontId="31" fillId="0" borderId="0" xfId="0" applyFont="1" applyFill="1" applyAlignment="1">
      <alignment vertical="center" wrapText="1"/>
    </xf>
    <xf numFmtId="0" fontId="33" fillId="0" borderId="0" xfId="0" applyFont="1" applyAlignment="1">
      <alignment vertical="center" wrapText="1"/>
    </xf>
    <xf numFmtId="0" fontId="31" fillId="0" borderId="0" xfId="0" applyFont="1" applyAlignment="1">
      <alignment vertical="center" wrapText="1"/>
    </xf>
    <xf numFmtId="0" fontId="32" fillId="0" borderId="0" xfId="0" applyFont="1" applyFill="1" applyAlignment="1">
      <alignment vertical="center" wrapText="1"/>
    </xf>
    <xf numFmtId="176" fontId="29" fillId="0" borderId="6" xfId="0" applyNumberFormat="1" applyFont="1" applyBorder="1" applyAlignment="1">
      <alignment horizontal="center" vertical="center"/>
    </xf>
    <xf numFmtId="10" fontId="29" fillId="0" borderId="9" xfId="0" applyNumberFormat="1" applyFont="1" applyFill="1" applyBorder="1" applyAlignment="1">
      <alignment horizontal="center" vertical="center"/>
    </xf>
    <xf numFmtId="0" fontId="24" fillId="0" borderId="0" xfId="0" applyFont="1">
      <alignment vertical="center"/>
    </xf>
    <xf numFmtId="10" fontId="32"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showZeros="0" zoomScale="70" zoomScaleNormal="70" workbookViewId="0">
      <pane xSplit="3" ySplit="4" topLeftCell="D19" activePane="bottomRight" state="frozen"/>
      <selection/>
      <selection pane="topRight"/>
      <selection pane="bottomLeft"/>
      <selection pane="bottomRight" activeCell="N26" sqref="N26"/>
    </sheetView>
  </sheetViews>
  <sheetFormatPr defaultColWidth="9" defaultRowHeight="13.5"/>
  <cols>
    <col min="1" max="1" width="5.41666666666667" style="10" customWidth="1"/>
    <col min="2" max="2" width="11.6" style="11" customWidth="1"/>
    <col min="3" max="3" width="13.025" style="11" customWidth="1"/>
    <col min="4" max="4" width="24.875" style="16" customWidth="1"/>
    <col min="5" max="5" width="6.06666666666667" style="13" customWidth="1"/>
    <col min="6" max="6" width="42.0833333333333" style="14" customWidth="1"/>
    <col min="7" max="7" width="58.75" style="15" customWidth="1"/>
    <col min="8" max="8" width="10.175" style="16" customWidth="1"/>
    <col min="9" max="9" width="10.8916666666667" style="16" customWidth="1"/>
    <col min="10" max="10" width="11.9583333333333" style="17" customWidth="1"/>
    <col min="11" max="11" width="46.0833333333333" customWidth="1"/>
  </cols>
  <sheetData>
    <row r="1" s="1" customFormat="1" ht="15" spans="1:10">
      <c r="A1" s="110" t="s">
        <v>0</v>
      </c>
      <c r="B1" s="11"/>
      <c r="C1" s="11"/>
      <c r="D1" s="16"/>
      <c r="E1" s="13"/>
      <c r="F1" s="14"/>
      <c r="G1" s="15"/>
      <c r="H1" s="16"/>
      <c r="I1" s="16"/>
      <c r="J1" s="17"/>
    </row>
    <row r="2" s="1" customFormat="1" ht="25.5" spans="1:10">
      <c r="A2" s="18" t="s">
        <v>1</v>
      </c>
      <c r="B2" s="18"/>
      <c r="C2" s="18"/>
      <c r="D2" s="18"/>
      <c r="E2" s="18"/>
      <c r="F2" s="18"/>
      <c r="G2" s="18"/>
      <c r="H2" s="18"/>
      <c r="I2" s="18"/>
      <c r="J2" s="18"/>
    </row>
    <row r="3" s="2" customFormat="1" ht="14.15" customHeight="1" spans="1:11">
      <c r="A3" s="19" t="s">
        <v>2</v>
      </c>
      <c r="B3" s="20"/>
      <c r="C3" s="20"/>
      <c r="D3" s="53"/>
      <c r="E3" s="22"/>
      <c r="F3" s="23"/>
      <c r="G3" s="24"/>
      <c r="H3" s="53"/>
      <c r="I3" s="53"/>
      <c r="J3" s="54"/>
      <c r="K3" s="140"/>
    </row>
    <row r="4" s="3" customFormat="1" ht="33.5" customHeight="1" spans="1:11">
      <c r="A4" s="111" t="s">
        <v>3</v>
      </c>
      <c r="B4" s="112" t="s">
        <v>4</v>
      </c>
      <c r="C4" s="112" t="s">
        <v>5</v>
      </c>
      <c r="D4" s="113" t="s">
        <v>6</v>
      </c>
      <c r="E4" s="113" t="s">
        <v>7</v>
      </c>
      <c r="F4" s="112" t="s">
        <v>8</v>
      </c>
      <c r="G4" s="112" t="s">
        <v>9</v>
      </c>
      <c r="H4" s="114" t="s">
        <v>10</v>
      </c>
      <c r="I4" s="114" t="s">
        <v>11</v>
      </c>
      <c r="J4" s="141" t="s">
        <v>12</v>
      </c>
      <c r="K4" s="142"/>
    </row>
    <row r="5" s="4" customFormat="1" ht="141" customHeight="1" spans="1:11">
      <c r="A5" s="115">
        <v>1</v>
      </c>
      <c r="B5" s="116" t="s">
        <v>13</v>
      </c>
      <c r="C5" s="117" t="s">
        <v>14</v>
      </c>
      <c r="D5" s="118" t="s">
        <v>15</v>
      </c>
      <c r="E5" s="119">
        <v>3</v>
      </c>
      <c r="F5" s="120" t="s">
        <v>16</v>
      </c>
      <c r="G5" s="120" t="s">
        <v>17</v>
      </c>
      <c r="H5" s="119">
        <v>3</v>
      </c>
      <c r="I5" s="119">
        <v>0</v>
      </c>
      <c r="J5" s="143">
        <f t="shared" ref="J5:J14" si="0">ROUND(H5/E5,4)</f>
        <v>1</v>
      </c>
      <c r="K5" s="135"/>
    </row>
    <row r="6" s="4" customFormat="1" ht="62" customHeight="1" spans="1:11">
      <c r="A6" s="115">
        <v>2</v>
      </c>
      <c r="B6" s="116"/>
      <c r="C6" s="117"/>
      <c r="D6" s="118" t="s">
        <v>18</v>
      </c>
      <c r="E6" s="119">
        <v>3</v>
      </c>
      <c r="F6" s="120" t="s">
        <v>19</v>
      </c>
      <c r="G6" s="120" t="s">
        <v>20</v>
      </c>
      <c r="H6" s="119">
        <v>3</v>
      </c>
      <c r="I6" s="119">
        <v>0</v>
      </c>
      <c r="J6" s="143">
        <f t="shared" si="0"/>
        <v>1</v>
      </c>
      <c r="K6" s="135"/>
    </row>
    <row r="7" s="5" customFormat="1" ht="86" customHeight="1" spans="1:11">
      <c r="A7" s="121">
        <v>3</v>
      </c>
      <c r="B7" s="116"/>
      <c r="C7" s="117" t="s">
        <v>21</v>
      </c>
      <c r="D7" s="122" t="s">
        <v>22</v>
      </c>
      <c r="E7" s="123">
        <v>3</v>
      </c>
      <c r="F7" s="124" t="s">
        <v>23</v>
      </c>
      <c r="G7" s="125" t="s">
        <v>24</v>
      </c>
      <c r="H7" s="123">
        <v>2</v>
      </c>
      <c r="I7" s="119">
        <f>E7-H7</f>
        <v>1</v>
      </c>
      <c r="J7" s="143">
        <f t="shared" si="0"/>
        <v>0.6667</v>
      </c>
      <c r="K7" s="144"/>
    </row>
    <row r="8" s="5" customFormat="1" ht="98" customHeight="1" spans="1:11">
      <c r="A8" s="121">
        <v>4</v>
      </c>
      <c r="B8" s="116"/>
      <c r="C8" s="117"/>
      <c r="D8" s="122" t="s">
        <v>25</v>
      </c>
      <c r="E8" s="123">
        <v>4</v>
      </c>
      <c r="F8" s="124" t="s">
        <v>26</v>
      </c>
      <c r="G8" s="124" t="s">
        <v>27</v>
      </c>
      <c r="H8" s="123">
        <v>2</v>
      </c>
      <c r="I8" s="119">
        <v>2</v>
      </c>
      <c r="J8" s="143">
        <f t="shared" si="0"/>
        <v>0.5</v>
      </c>
      <c r="K8" s="144"/>
    </row>
    <row r="9" s="4" customFormat="1" ht="136" customHeight="1" spans="1:11">
      <c r="A9" s="115">
        <v>5</v>
      </c>
      <c r="B9" s="116"/>
      <c r="C9" s="117" t="s">
        <v>28</v>
      </c>
      <c r="D9" s="122" t="s">
        <v>29</v>
      </c>
      <c r="E9" s="123">
        <v>3</v>
      </c>
      <c r="F9" s="124" t="s">
        <v>30</v>
      </c>
      <c r="G9" s="120" t="s">
        <v>31</v>
      </c>
      <c r="H9" s="119">
        <v>2</v>
      </c>
      <c r="I9" s="119">
        <v>1</v>
      </c>
      <c r="J9" s="143">
        <f t="shared" si="0"/>
        <v>0.6667</v>
      </c>
      <c r="K9" s="135"/>
    </row>
    <row r="10" s="4" customFormat="1" ht="90" customHeight="1" spans="1:11">
      <c r="A10" s="115">
        <v>6</v>
      </c>
      <c r="B10" s="116"/>
      <c r="C10" s="117"/>
      <c r="D10" s="122" t="s">
        <v>32</v>
      </c>
      <c r="E10" s="123">
        <v>4</v>
      </c>
      <c r="F10" s="124" t="s">
        <v>33</v>
      </c>
      <c r="G10" s="124" t="s">
        <v>34</v>
      </c>
      <c r="H10" s="119">
        <v>2</v>
      </c>
      <c r="I10" s="119">
        <v>2</v>
      </c>
      <c r="J10" s="143">
        <f t="shared" si="0"/>
        <v>0.5</v>
      </c>
      <c r="K10" s="135"/>
    </row>
    <row r="11" s="6" customFormat="1" ht="89" customHeight="1" spans="1:11">
      <c r="A11" s="126">
        <v>7</v>
      </c>
      <c r="B11" s="116" t="s">
        <v>35</v>
      </c>
      <c r="C11" s="117" t="s">
        <v>36</v>
      </c>
      <c r="D11" s="122" t="s">
        <v>37</v>
      </c>
      <c r="E11" s="123">
        <v>2</v>
      </c>
      <c r="F11" s="124" t="s">
        <v>38</v>
      </c>
      <c r="G11" s="125" t="s">
        <v>39</v>
      </c>
      <c r="H11" s="123">
        <v>2</v>
      </c>
      <c r="I11" s="119">
        <v>0</v>
      </c>
      <c r="J11" s="143">
        <f t="shared" si="0"/>
        <v>1</v>
      </c>
      <c r="K11" s="145"/>
    </row>
    <row r="12" s="7" customFormat="1" ht="51" customHeight="1" spans="1:11">
      <c r="A12" s="127">
        <v>8</v>
      </c>
      <c r="B12" s="116"/>
      <c r="C12" s="117"/>
      <c r="D12" s="118" t="s">
        <v>40</v>
      </c>
      <c r="E12" s="119">
        <v>2</v>
      </c>
      <c r="F12" s="124" t="s">
        <v>41</v>
      </c>
      <c r="G12" s="125" t="s">
        <v>42</v>
      </c>
      <c r="H12" s="119">
        <v>2</v>
      </c>
      <c r="I12" s="119">
        <f>E12-H12</f>
        <v>0</v>
      </c>
      <c r="J12" s="143">
        <f t="shared" si="0"/>
        <v>1</v>
      </c>
      <c r="K12" s="136"/>
    </row>
    <row r="13" s="5" customFormat="1" ht="99" customHeight="1" spans="1:11">
      <c r="A13" s="121">
        <v>9</v>
      </c>
      <c r="B13" s="116"/>
      <c r="C13" s="117"/>
      <c r="D13" s="122" t="s">
        <v>43</v>
      </c>
      <c r="E13" s="123">
        <v>4</v>
      </c>
      <c r="F13" s="124" t="s">
        <v>44</v>
      </c>
      <c r="G13" s="124" t="s">
        <v>45</v>
      </c>
      <c r="H13" s="123">
        <v>2</v>
      </c>
      <c r="I13" s="119">
        <v>2</v>
      </c>
      <c r="J13" s="143">
        <f t="shared" si="0"/>
        <v>0.5</v>
      </c>
      <c r="K13" s="144"/>
    </row>
    <row r="14" s="5" customFormat="1" ht="121" customHeight="1" spans="1:11">
      <c r="A14" s="121">
        <v>10</v>
      </c>
      <c r="B14" s="116"/>
      <c r="C14" s="117"/>
      <c r="D14" s="122" t="s">
        <v>46</v>
      </c>
      <c r="E14" s="123">
        <v>4</v>
      </c>
      <c r="F14" s="124" t="s">
        <v>47</v>
      </c>
      <c r="G14" s="124" t="s">
        <v>48</v>
      </c>
      <c r="H14" s="123">
        <v>2</v>
      </c>
      <c r="I14" s="119">
        <v>2</v>
      </c>
      <c r="J14" s="143">
        <f t="shared" si="0"/>
        <v>0.5</v>
      </c>
      <c r="K14" s="144"/>
    </row>
    <row r="15" s="5" customFormat="1" ht="122" customHeight="1" spans="1:11">
      <c r="A15" s="121">
        <v>11</v>
      </c>
      <c r="B15" s="116"/>
      <c r="C15" s="117" t="s">
        <v>49</v>
      </c>
      <c r="D15" s="122" t="s">
        <v>50</v>
      </c>
      <c r="E15" s="123">
        <v>5</v>
      </c>
      <c r="F15" s="124" t="s">
        <v>51</v>
      </c>
      <c r="G15" s="124" t="s">
        <v>52</v>
      </c>
      <c r="H15" s="123">
        <v>2</v>
      </c>
      <c r="I15" s="119">
        <f t="shared" ref="I15:I25" si="1">E15-H15</f>
        <v>3</v>
      </c>
      <c r="J15" s="143">
        <f t="shared" ref="J15:J26" si="2">ROUND(H15/E15,4)</f>
        <v>0.4</v>
      </c>
      <c r="K15" s="144"/>
    </row>
    <row r="16" s="6" customFormat="1" ht="97" customHeight="1" spans="1:11">
      <c r="A16" s="121">
        <v>12</v>
      </c>
      <c r="B16" s="116"/>
      <c r="C16" s="117"/>
      <c r="D16" s="122" t="s">
        <v>53</v>
      </c>
      <c r="E16" s="123">
        <v>3</v>
      </c>
      <c r="F16" s="125" t="s">
        <v>54</v>
      </c>
      <c r="G16" s="125" t="s">
        <v>55</v>
      </c>
      <c r="H16" s="123">
        <v>2</v>
      </c>
      <c r="I16" s="119">
        <f t="shared" si="1"/>
        <v>1</v>
      </c>
      <c r="J16" s="143">
        <f t="shared" si="2"/>
        <v>0.6667</v>
      </c>
      <c r="K16" s="145"/>
    </row>
    <row r="17" s="7" customFormat="1" ht="135" customHeight="1" spans="1:11">
      <c r="A17" s="121">
        <v>13</v>
      </c>
      <c r="B17" s="116" t="s">
        <v>56</v>
      </c>
      <c r="C17" s="119" t="s">
        <v>57</v>
      </c>
      <c r="D17" s="125" t="s">
        <v>58</v>
      </c>
      <c r="E17" s="119">
        <v>12</v>
      </c>
      <c r="F17" s="128" t="s">
        <v>59</v>
      </c>
      <c r="G17" s="128" t="s">
        <v>60</v>
      </c>
      <c r="H17" s="119">
        <v>10</v>
      </c>
      <c r="I17" s="119">
        <f t="shared" si="1"/>
        <v>2</v>
      </c>
      <c r="J17" s="143">
        <f t="shared" si="2"/>
        <v>0.8333</v>
      </c>
      <c r="K17" s="136"/>
    </row>
    <row r="18" s="6" customFormat="1" ht="103" customHeight="1" spans="1:11">
      <c r="A18" s="121">
        <v>14</v>
      </c>
      <c r="B18" s="116"/>
      <c r="C18" s="123" t="s">
        <v>61</v>
      </c>
      <c r="D18" s="125" t="s">
        <v>62</v>
      </c>
      <c r="E18" s="123">
        <v>8</v>
      </c>
      <c r="F18" s="125" t="s">
        <v>63</v>
      </c>
      <c r="G18" s="125" t="s">
        <v>64</v>
      </c>
      <c r="H18" s="123">
        <v>6.5</v>
      </c>
      <c r="I18" s="119">
        <f t="shared" si="1"/>
        <v>1.5</v>
      </c>
      <c r="J18" s="143">
        <f t="shared" si="2"/>
        <v>0.8125</v>
      </c>
      <c r="K18" s="145"/>
    </row>
    <row r="19" s="6" customFormat="1" ht="121" customHeight="1" spans="1:11">
      <c r="A19" s="121">
        <v>15</v>
      </c>
      <c r="B19" s="116"/>
      <c r="C19" s="123" t="s">
        <v>65</v>
      </c>
      <c r="D19" s="125" t="s">
        <v>66</v>
      </c>
      <c r="E19" s="123">
        <v>5</v>
      </c>
      <c r="F19" s="125" t="s">
        <v>67</v>
      </c>
      <c r="G19" s="125" t="s">
        <v>68</v>
      </c>
      <c r="H19" s="123">
        <v>5</v>
      </c>
      <c r="I19" s="119">
        <v>0</v>
      </c>
      <c r="J19" s="143">
        <f t="shared" si="2"/>
        <v>1</v>
      </c>
      <c r="K19" s="145"/>
    </row>
    <row r="20" s="6" customFormat="1" ht="91" customHeight="1" spans="1:11">
      <c r="A20" s="121">
        <v>16</v>
      </c>
      <c r="B20" s="116"/>
      <c r="C20" s="123" t="s">
        <v>69</v>
      </c>
      <c r="D20" s="125" t="s">
        <v>70</v>
      </c>
      <c r="E20" s="123">
        <v>5</v>
      </c>
      <c r="F20" s="125" t="s">
        <v>71</v>
      </c>
      <c r="G20" s="125" t="s">
        <v>72</v>
      </c>
      <c r="H20" s="123">
        <v>3.5</v>
      </c>
      <c r="I20" s="119">
        <f t="shared" si="1"/>
        <v>1.5</v>
      </c>
      <c r="J20" s="143">
        <f t="shared" si="2"/>
        <v>0.7</v>
      </c>
      <c r="K20" s="145"/>
    </row>
    <row r="21" s="5" customFormat="1" ht="80" customHeight="1" spans="1:11">
      <c r="A21" s="121">
        <v>17</v>
      </c>
      <c r="B21" s="116" t="s">
        <v>73</v>
      </c>
      <c r="C21" s="123" t="s">
        <v>74</v>
      </c>
      <c r="D21" s="125" t="s">
        <v>75</v>
      </c>
      <c r="E21" s="123">
        <v>6</v>
      </c>
      <c r="F21" s="125" t="s">
        <v>76</v>
      </c>
      <c r="G21" s="125" t="s">
        <v>77</v>
      </c>
      <c r="H21" s="123">
        <v>6</v>
      </c>
      <c r="I21" s="119">
        <v>0</v>
      </c>
      <c r="J21" s="143">
        <f t="shared" si="2"/>
        <v>1</v>
      </c>
      <c r="K21" s="146"/>
    </row>
    <row r="22" s="8" customFormat="1" ht="73" customHeight="1" spans="1:11">
      <c r="A22" s="121">
        <v>18</v>
      </c>
      <c r="B22" s="116"/>
      <c r="C22" s="119" t="s">
        <v>78</v>
      </c>
      <c r="D22" s="125" t="s">
        <v>79</v>
      </c>
      <c r="E22" s="119">
        <v>6</v>
      </c>
      <c r="F22" s="128" t="s">
        <v>80</v>
      </c>
      <c r="G22" s="128" t="s">
        <v>81</v>
      </c>
      <c r="H22" s="119">
        <v>6</v>
      </c>
      <c r="I22" s="119">
        <v>0</v>
      </c>
      <c r="J22" s="143">
        <f t="shared" si="2"/>
        <v>1</v>
      </c>
      <c r="K22" s="147"/>
    </row>
    <row r="23" s="4" customFormat="1" ht="48" customHeight="1" spans="1:11">
      <c r="A23" s="121">
        <v>19</v>
      </c>
      <c r="B23" s="116"/>
      <c r="C23" s="119" t="s">
        <v>82</v>
      </c>
      <c r="D23" s="125" t="s">
        <v>83</v>
      </c>
      <c r="E23" s="119">
        <v>6</v>
      </c>
      <c r="F23" s="128" t="s">
        <v>84</v>
      </c>
      <c r="G23" s="125" t="s">
        <v>85</v>
      </c>
      <c r="H23" s="119">
        <v>6</v>
      </c>
      <c r="I23" s="119">
        <v>0</v>
      </c>
      <c r="J23" s="143">
        <f t="shared" si="2"/>
        <v>1</v>
      </c>
      <c r="K23" s="148"/>
    </row>
    <row r="24" s="6" customFormat="1" ht="122" customHeight="1" spans="1:11">
      <c r="A24" s="121">
        <v>20</v>
      </c>
      <c r="B24" s="116"/>
      <c r="C24" s="123" t="s">
        <v>86</v>
      </c>
      <c r="D24" s="125" t="s">
        <v>87</v>
      </c>
      <c r="E24" s="123">
        <v>6</v>
      </c>
      <c r="F24" s="125" t="s">
        <v>88</v>
      </c>
      <c r="G24" s="125" t="s">
        <v>89</v>
      </c>
      <c r="H24" s="123">
        <v>6</v>
      </c>
      <c r="I24" s="119">
        <v>0</v>
      </c>
      <c r="J24" s="143">
        <f t="shared" si="2"/>
        <v>1</v>
      </c>
      <c r="K24" s="149"/>
    </row>
    <row r="25" s="7" customFormat="1" ht="111" customHeight="1" spans="1:11">
      <c r="A25" s="121">
        <v>21</v>
      </c>
      <c r="B25" s="116"/>
      <c r="C25" s="117" t="s">
        <v>90</v>
      </c>
      <c r="D25" s="122" t="s">
        <v>91</v>
      </c>
      <c r="E25" s="123">
        <v>6</v>
      </c>
      <c r="F25" s="128" t="s">
        <v>92</v>
      </c>
      <c r="G25" s="128" t="s">
        <v>93</v>
      </c>
      <c r="H25" s="119">
        <v>4.5</v>
      </c>
      <c r="I25" s="119">
        <v>1.5</v>
      </c>
      <c r="J25" s="143">
        <f t="shared" si="2"/>
        <v>0.75</v>
      </c>
      <c r="K25" s="136"/>
    </row>
    <row r="26" s="9" customFormat="1" ht="23.5" customHeight="1" spans="1:11">
      <c r="A26" s="129" t="s">
        <v>94</v>
      </c>
      <c r="B26" s="130"/>
      <c r="C26" s="130"/>
      <c r="D26" s="131"/>
      <c r="E26" s="132">
        <f>SUM(E5:E25)</f>
        <v>100</v>
      </c>
      <c r="F26" s="133"/>
      <c r="G26" s="130"/>
      <c r="H26" s="132">
        <v>79.5</v>
      </c>
      <c r="I26" s="150">
        <v>20.5</v>
      </c>
      <c r="J26" s="151">
        <f t="shared" si="2"/>
        <v>0.795</v>
      </c>
      <c r="K26" s="152"/>
    </row>
    <row r="27" ht="18.75" spans="1:11">
      <c r="A27" s="134"/>
      <c r="B27" s="135"/>
      <c r="C27" s="135"/>
      <c r="D27" s="136"/>
      <c r="E27" s="137"/>
      <c r="F27" s="138"/>
      <c r="G27" s="139"/>
      <c r="H27" s="136"/>
      <c r="I27" s="136"/>
      <c r="J27" s="153"/>
      <c r="K27" s="134"/>
    </row>
  </sheetData>
  <autoFilter xmlns:etc="http://www.wps.cn/officeDocument/2017/etCustomData" ref="A4:L26" etc:filterBottomFollowUsedRange="0">
    <extLst/>
  </autoFilter>
  <mergeCells count="11">
    <mergeCell ref="A2:J2"/>
    <mergeCell ref="A26:C26"/>
    <mergeCell ref="B5:B10"/>
    <mergeCell ref="B11:B16"/>
    <mergeCell ref="B17:B20"/>
    <mergeCell ref="B21:B25"/>
    <mergeCell ref="C5:C6"/>
    <mergeCell ref="C7:C8"/>
    <mergeCell ref="C9:C10"/>
    <mergeCell ref="C11:C14"/>
    <mergeCell ref="C15:C16"/>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zoomScale="80" zoomScaleNormal="80" workbookViewId="0">
      <pane xSplit="1" ySplit="4" topLeftCell="B15" activePane="bottomRight" state="frozen"/>
      <selection/>
      <selection pane="topRight"/>
      <selection pane="bottomLeft"/>
      <selection pane="bottomRight" activeCell="A4" sqref="A4:E4"/>
    </sheetView>
  </sheetViews>
  <sheetFormatPr defaultColWidth="9" defaultRowHeight="13.5" outlineLevelCol="5"/>
  <cols>
    <col min="1" max="1" width="6.41666666666667" style="16" customWidth="1"/>
    <col min="2" max="2" width="45.5" style="13" customWidth="1"/>
    <col min="3" max="3" width="58.3333333333333" style="13" customWidth="1"/>
    <col min="4" max="4" width="56.25" style="13" customWidth="1"/>
    <col min="5" max="5" width="13.5" style="11" customWidth="1"/>
    <col min="6" max="6" width="46.0833333333333" customWidth="1"/>
  </cols>
  <sheetData>
    <row r="1" s="64" customFormat="1" ht="15.75" spans="1:5">
      <c r="A1" s="69" t="s">
        <v>95</v>
      </c>
      <c r="B1" s="70"/>
      <c r="C1" s="70"/>
      <c r="D1" s="70"/>
      <c r="E1" s="71"/>
    </row>
    <row r="2" s="64" customFormat="1" ht="25.5" spans="1:5">
      <c r="A2" s="18" t="s">
        <v>96</v>
      </c>
      <c r="B2" s="18"/>
      <c r="C2" s="18"/>
      <c r="D2" s="18"/>
      <c r="E2" s="18"/>
    </row>
    <row r="3" s="65" customFormat="1" ht="14.15" customHeight="1" spans="1:5">
      <c r="A3" s="84" t="str">
        <f>'附表1-绩效评价指标体系'!A3</f>
        <v>被评价单位名称：怀远县城管局</v>
      </c>
      <c r="B3" s="85"/>
      <c r="C3" s="85"/>
      <c r="D3" s="85"/>
      <c r="E3" s="19"/>
    </row>
    <row r="4" s="66" customFormat="1" ht="21.65" customHeight="1" spans="1:5">
      <c r="A4" s="86" t="s">
        <v>97</v>
      </c>
      <c r="B4" s="87" t="s">
        <v>98</v>
      </c>
      <c r="C4" s="87" t="s">
        <v>99</v>
      </c>
      <c r="D4" s="87" t="s">
        <v>100</v>
      </c>
      <c r="E4" s="75" t="s">
        <v>101</v>
      </c>
    </row>
    <row r="5" s="67" customFormat="1" ht="30" customHeight="1" spans="1:5">
      <c r="A5" s="88" t="s">
        <v>102</v>
      </c>
      <c r="B5" s="89" t="s">
        <v>103</v>
      </c>
      <c r="C5" s="90"/>
      <c r="D5" s="91" t="s">
        <v>104</v>
      </c>
      <c r="E5" s="92"/>
    </row>
    <row r="6" s="81" customFormat="1" ht="135" customHeight="1" spans="1:5">
      <c r="A6" s="93"/>
      <c r="B6" s="80" t="s">
        <v>105</v>
      </c>
      <c r="C6" s="94"/>
      <c r="D6" s="95" t="s">
        <v>106</v>
      </c>
      <c r="E6" s="96" t="s">
        <v>107</v>
      </c>
    </row>
    <row r="7" s="19" customFormat="1" ht="30" customHeight="1" spans="1:6">
      <c r="A7" s="97" t="s">
        <v>108</v>
      </c>
      <c r="B7" s="98" t="s">
        <v>109</v>
      </c>
      <c r="C7" s="99"/>
      <c r="D7" s="100"/>
      <c r="E7" s="101"/>
      <c r="F7" s="19" t="s">
        <v>110</v>
      </c>
    </row>
    <row r="8" s="82" customFormat="1" ht="34" customHeight="1" spans="1:5">
      <c r="A8" s="102">
        <v>1</v>
      </c>
      <c r="B8" s="103" t="s">
        <v>111</v>
      </c>
      <c r="C8" s="95" t="s">
        <v>112</v>
      </c>
      <c r="D8" s="95" t="s">
        <v>113</v>
      </c>
      <c r="E8" s="104" t="s">
        <v>114</v>
      </c>
    </row>
    <row r="9" s="82" customFormat="1" ht="51" customHeight="1" spans="1:5">
      <c r="A9" s="102">
        <v>2</v>
      </c>
      <c r="B9" s="103" t="s">
        <v>115</v>
      </c>
      <c r="C9" s="95" t="s">
        <v>116</v>
      </c>
      <c r="D9" s="35" t="s">
        <v>117</v>
      </c>
      <c r="E9" s="104" t="s">
        <v>114</v>
      </c>
    </row>
    <row r="10" s="81" customFormat="1" ht="38" customHeight="1" spans="1:5">
      <c r="A10" s="93">
        <v>3</v>
      </c>
      <c r="B10" s="103" t="s">
        <v>118</v>
      </c>
      <c r="C10" s="95" t="s">
        <v>67</v>
      </c>
      <c r="D10" s="95" t="s">
        <v>119</v>
      </c>
      <c r="E10" s="96" t="s">
        <v>114</v>
      </c>
    </row>
    <row r="11" s="68" customFormat="1" ht="44" customHeight="1" spans="1:5">
      <c r="A11" s="93">
        <v>4</v>
      </c>
      <c r="B11" s="103" t="s">
        <v>120</v>
      </c>
      <c r="C11" s="95" t="s">
        <v>121</v>
      </c>
      <c r="D11" s="95" t="s">
        <v>122</v>
      </c>
      <c r="E11" s="96" t="s">
        <v>114</v>
      </c>
    </row>
    <row r="12" s="83" customFormat="1" ht="57" customHeight="1" spans="1:5">
      <c r="A12" s="93">
        <v>5</v>
      </c>
      <c r="B12" s="80" t="s">
        <v>123</v>
      </c>
      <c r="C12" s="105" t="s">
        <v>124</v>
      </c>
      <c r="D12" s="105" t="s">
        <v>125</v>
      </c>
      <c r="E12" s="106" t="s">
        <v>114</v>
      </c>
    </row>
    <row r="13" s="82" customFormat="1" ht="58" customHeight="1" spans="1:5">
      <c r="A13" s="93">
        <v>6</v>
      </c>
      <c r="B13" s="103" t="s">
        <v>126</v>
      </c>
      <c r="C13" s="95" t="s">
        <v>127</v>
      </c>
      <c r="D13" s="105" t="s">
        <v>128</v>
      </c>
      <c r="E13" s="106" t="s">
        <v>114</v>
      </c>
    </row>
    <row r="14" s="82" customFormat="1" ht="48" customHeight="1" spans="1:5">
      <c r="A14" s="93">
        <v>7</v>
      </c>
      <c r="B14" s="103" t="s">
        <v>129</v>
      </c>
      <c r="C14" s="31" t="s">
        <v>130</v>
      </c>
      <c r="D14" s="105" t="s">
        <v>131</v>
      </c>
      <c r="E14" s="106" t="s">
        <v>114</v>
      </c>
    </row>
    <row r="15" s="82" customFormat="1" ht="58" customHeight="1" spans="1:5">
      <c r="A15" s="93">
        <v>8</v>
      </c>
      <c r="B15" s="103" t="s">
        <v>132</v>
      </c>
      <c r="C15" s="95" t="s">
        <v>133</v>
      </c>
      <c r="D15" s="95" t="s">
        <v>81</v>
      </c>
      <c r="E15" s="106" t="s">
        <v>114</v>
      </c>
    </row>
    <row r="16" s="82" customFormat="1" ht="44.25" spans="1:5">
      <c r="A16" s="93">
        <v>9</v>
      </c>
      <c r="B16" s="103" t="s">
        <v>134</v>
      </c>
      <c r="C16" s="31" t="s">
        <v>135</v>
      </c>
      <c r="D16" s="105" t="s">
        <v>136</v>
      </c>
      <c r="E16" s="106" t="s">
        <v>114</v>
      </c>
    </row>
    <row r="17" s="67" customFormat="1" ht="23.5" customHeight="1" spans="1:5">
      <c r="A17" s="107" t="s">
        <v>94</v>
      </c>
      <c r="B17" s="45"/>
      <c r="C17" s="108"/>
      <c r="D17" s="108"/>
      <c r="E17" s="109"/>
    </row>
    <row r="18" ht="15.75" spans="1:5">
      <c r="A18" s="7"/>
      <c r="B18" s="50"/>
      <c r="C18" s="50"/>
      <c r="D18" s="50"/>
      <c r="E18" s="4"/>
    </row>
    <row r="19" ht="15.75" spans="1:5">
      <c r="A19" s="7"/>
      <c r="B19" s="50"/>
      <c r="C19" s="50"/>
      <c r="D19" s="50"/>
      <c r="E19" s="4"/>
    </row>
  </sheetData>
  <autoFilter xmlns:etc="http://www.wps.cn/officeDocument/2017/etCustomData" ref="A4:F17" etc:filterBottomFollowUsedRange="0">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zoomScale="80" zoomScaleNormal="80" workbookViewId="0">
      <pane xSplit="2" ySplit="4" topLeftCell="C5" activePane="bottomRight" state="frozen"/>
      <selection/>
      <selection pane="topRight"/>
      <selection pane="bottomLeft"/>
      <selection pane="bottomRight" activeCell="E8" sqref="E8"/>
    </sheetView>
  </sheetViews>
  <sheetFormatPr defaultColWidth="9" defaultRowHeight="15" outlineLevelRow="6" outlineLevelCol="5"/>
  <cols>
    <col min="1" max="1" width="7" style="1" customWidth="1"/>
    <col min="2" max="2" width="35.4166666666667" style="16" customWidth="1"/>
    <col min="3" max="3" width="31.8333333333333" style="13" customWidth="1"/>
    <col min="4" max="4" width="52.75" style="13" customWidth="1"/>
    <col min="5" max="5" width="56.25" style="13" customWidth="1"/>
    <col min="6" max="6" width="13.275" style="11" customWidth="1"/>
    <col min="7" max="7" width="46.0833333333333" customWidth="1"/>
  </cols>
  <sheetData>
    <row r="1" s="64" customFormat="1" ht="15.75" spans="1:6">
      <c r="A1" s="69" t="s">
        <v>137</v>
      </c>
      <c r="C1" s="70"/>
      <c r="D1" s="70"/>
      <c r="E1" s="70"/>
      <c r="F1" s="71"/>
    </row>
    <row r="2" s="64" customFormat="1" ht="25" customHeight="1" spans="1:6">
      <c r="A2" s="18" t="s">
        <v>138</v>
      </c>
      <c r="B2" s="18"/>
      <c r="C2" s="18"/>
      <c r="D2" s="18"/>
      <c r="E2" s="18"/>
      <c r="F2" s="18"/>
    </row>
    <row r="3" s="65" customFormat="1" ht="14.15" customHeight="1" spans="1:6">
      <c r="A3" s="72" t="str">
        <f>'附表1-绩效评价指标体系'!A3</f>
        <v>被评价单位名称：怀远县城管局</v>
      </c>
      <c r="C3" s="73"/>
      <c r="D3" s="73"/>
      <c r="E3" s="73"/>
      <c r="F3" s="74"/>
    </row>
    <row r="4" s="66" customFormat="1" ht="44" customHeight="1" spans="1:6">
      <c r="A4" s="25" t="s">
        <v>139</v>
      </c>
      <c r="B4" s="55" t="s">
        <v>140</v>
      </c>
      <c r="C4" s="55" t="s">
        <v>141</v>
      </c>
      <c r="D4" s="55" t="s">
        <v>142</v>
      </c>
      <c r="E4" s="55" t="s">
        <v>143</v>
      </c>
      <c r="F4" s="75" t="s">
        <v>144</v>
      </c>
    </row>
    <row r="5" s="67" customFormat="1" ht="127" customHeight="1" spans="1:6">
      <c r="A5" s="76">
        <v>1</v>
      </c>
      <c r="B5" s="77" t="s">
        <v>145</v>
      </c>
      <c r="C5" s="78" t="s">
        <v>146</v>
      </c>
      <c r="D5" s="77" t="s">
        <v>147</v>
      </c>
      <c r="E5" s="77" t="s">
        <v>148</v>
      </c>
      <c r="F5" s="79"/>
    </row>
    <row r="6" s="19" customFormat="1" ht="95" customHeight="1" spans="1:6">
      <c r="A6" s="76">
        <v>2</v>
      </c>
      <c r="B6" s="77" t="s">
        <v>149</v>
      </c>
      <c r="C6" s="78" t="s">
        <v>146</v>
      </c>
      <c r="D6" s="77" t="s">
        <v>150</v>
      </c>
      <c r="E6" s="77" t="s">
        <v>151</v>
      </c>
      <c r="F6" s="79"/>
    </row>
    <row r="7" s="68" customFormat="1" ht="141" customHeight="1" spans="1:6">
      <c r="A7" s="76">
        <v>3</v>
      </c>
      <c r="B7" s="77" t="s">
        <v>152</v>
      </c>
      <c r="C7" s="78" t="s">
        <v>146</v>
      </c>
      <c r="D7" s="77" t="s">
        <v>153</v>
      </c>
      <c r="E7" s="77" t="s">
        <v>154</v>
      </c>
      <c r="F7" s="80"/>
    </row>
  </sheetData>
  <autoFilter xmlns:etc="http://www.wps.cn/officeDocument/2017/etCustomData" ref="B4:G7" etc:filterBottomFollowUsedRange="0">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showZeros="0" tabSelected="1" zoomScale="80" zoomScaleNormal="80" workbookViewId="0">
      <pane xSplit="3" ySplit="4" topLeftCell="D17" activePane="bottomRight" state="frozen"/>
      <selection/>
      <selection pane="topRight"/>
      <selection pane="bottomLeft"/>
      <selection pane="bottomRight" activeCell="L19" sqref="L19"/>
    </sheetView>
  </sheetViews>
  <sheetFormatPr defaultColWidth="9" defaultRowHeight="13.5"/>
  <cols>
    <col min="1" max="1" width="5.41666666666667" style="10" customWidth="1"/>
    <col min="2" max="2" width="6.25" style="11" customWidth="1"/>
    <col min="3" max="3" width="7.65833333333333" style="11" customWidth="1"/>
    <col min="4" max="4" width="17.5" style="12" customWidth="1"/>
    <col min="5" max="5" width="5.46666666666667" style="13" customWidth="1"/>
    <col min="6" max="6" width="33.9" style="14" hidden="1" customWidth="1"/>
    <col min="7" max="7" width="51.0916666666667" style="15" customWidth="1"/>
    <col min="8" max="8" width="67.1833333333333" style="11" customWidth="1"/>
    <col min="9" max="9" width="8.58333333333333" style="16"/>
    <col min="10" max="10" width="9" style="16"/>
    <col min="11" max="11" width="9" style="17"/>
    <col min="12" max="12" width="46.0833333333333" customWidth="1"/>
  </cols>
  <sheetData>
    <row r="1" s="1" customFormat="1" ht="15.75" spans="1:11">
      <c r="A1" s="9" t="s">
        <v>155</v>
      </c>
      <c r="B1" s="11"/>
      <c r="C1" s="11"/>
      <c r="D1" s="12"/>
      <c r="E1" s="13"/>
      <c r="F1" s="14"/>
      <c r="G1" s="15"/>
      <c r="H1" s="11"/>
      <c r="I1" s="16"/>
      <c r="J1" s="16"/>
      <c r="K1" s="17"/>
    </row>
    <row r="2" s="1" customFormat="1" ht="31" customHeight="1" spans="1:11">
      <c r="A2" s="18" t="s">
        <v>156</v>
      </c>
      <c r="B2" s="18"/>
      <c r="C2" s="18"/>
      <c r="D2" s="18"/>
      <c r="E2" s="18"/>
      <c r="F2" s="18"/>
      <c r="G2" s="18"/>
      <c r="H2" s="18"/>
      <c r="I2" s="18"/>
      <c r="J2" s="18"/>
      <c r="K2" s="18"/>
    </row>
    <row r="3" s="2" customFormat="1" ht="14.15" customHeight="1" spans="1:11">
      <c r="A3" s="19" t="str">
        <f>'附表1-绩效评价指标体系'!A3</f>
        <v>被评价单位名称：怀远县城管局</v>
      </c>
      <c r="B3" s="20"/>
      <c r="C3" s="20"/>
      <c r="D3" s="21"/>
      <c r="E3" s="22"/>
      <c r="F3" s="23"/>
      <c r="G3" s="24"/>
      <c r="H3" s="20"/>
      <c r="I3" s="53"/>
      <c r="J3" s="53"/>
      <c r="K3" s="54"/>
    </row>
    <row r="4" s="3" customFormat="1" ht="33.5" customHeight="1" spans="1:11">
      <c r="A4" s="25" t="s">
        <v>139</v>
      </c>
      <c r="B4" s="26" t="s">
        <v>157</v>
      </c>
      <c r="C4" s="26" t="s">
        <v>158</v>
      </c>
      <c r="D4" s="27" t="s">
        <v>159</v>
      </c>
      <c r="E4" s="27" t="s">
        <v>160</v>
      </c>
      <c r="F4" s="26" t="s">
        <v>161</v>
      </c>
      <c r="G4" s="26" t="s">
        <v>162</v>
      </c>
      <c r="H4" s="28" t="s">
        <v>163</v>
      </c>
      <c r="I4" s="55" t="s">
        <v>164</v>
      </c>
      <c r="J4" s="55" t="s">
        <v>165</v>
      </c>
      <c r="K4" s="56" t="s">
        <v>166</v>
      </c>
    </row>
    <row r="5" s="4" customFormat="1" ht="88" customHeight="1" spans="1:11">
      <c r="A5" s="29">
        <v>1</v>
      </c>
      <c r="B5" s="30" t="s">
        <v>13</v>
      </c>
      <c r="C5" s="30" t="s">
        <v>14</v>
      </c>
      <c r="D5" s="31" t="s">
        <v>15</v>
      </c>
      <c r="E5" s="32">
        <v>3</v>
      </c>
      <c r="F5" s="33" t="s">
        <v>16</v>
      </c>
      <c r="G5" s="33" t="s">
        <v>167</v>
      </c>
      <c r="H5" s="31" t="s">
        <v>168</v>
      </c>
      <c r="I5" s="32">
        <v>3</v>
      </c>
      <c r="J5" s="32">
        <v>0</v>
      </c>
      <c r="K5" s="57">
        <f t="shared" ref="K5:K14" si="0">ROUND(I5/E5,4)</f>
        <v>1</v>
      </c>
    </row>
    <row r="6" s="4" customFormat="1" ht="95" customHeight="1" spans="1:11">
      <c r="A6" s="29">
        <v>2</v>
      </c>
      <c r="B6" s="30"/>
      <c r="C6" s="30"/>
      <c r="D6" s="31" t="s">
        <v>18</v>
      </c>
      <c r="E6" s="32">
        <v>3</v>
      </c>
      <c r="F6" s="33" t="s">
        <v>19</v>
      </c>
      <c r="G6" s="33" t="s">
        <v>169</v>
      </c>
      <c r="H6" s="33" t="s">
        <v>170</v>
      </c>
      <c r="I6" s="32">
        <v>3</v>
      </c>
      <c r="J6" s="32">
        <f t="shared" ref="J5:J14" si="1">E6-I6</f>
        <v>0</v>
      </c>
      <c r="K6" s="57">
        <f t="shared" si="0"/>
        <v>1</v>
      </c>
    </row>
    <row r="7" s="5" customFormat="1" ht="91" customHeight="1" spans="1:11">
      <c r="A7" s="34">
        <v>3</v>
      </c>
      <c r="B7" s="30"/>
      <c r="C7" s="30" t="s">
        <v>21</v>
      </c>
      <c r="D7" s="35" t="s">
        <v>22</v>
      </c>
      <c r="E7" s="36">
        <v>3</v>
      </c>
      <c r="F7" s="37" t="s">
        <v>23</v>
      </c>
      <c r="G7" s="35" t="s">
        <v>171</v>
      </c>
      <c r="H7" s="35" t="s">
        <v>24</v>
      </c>
      <c r="I7" s="36">
        <v>2</v>
      </c>
      <c r="J7" s="32">
        <f t="shared" si="1"/>
        <v>1</v>
      </c>
      <c r="K7" s="57">
        <f t="shared" si="0"/>
        <v>0.6667</v>
      </c>
    </row>
    <row r="8" s="5" customFormat="1" ht="87" customHeight="1" spans="1:11">
      <c r="A8" s="34">
        <v>4</v>
      </c>
      <c r="B8" s="30"/>
      <c r="C8" s="30"/>
      <c r="D8" s="35" t="s">
        <v>25</v>
      </c>
      <c r="E8" s="36">
        <v>4</v>
      </c>
      <c r="F8" s="37" t="s">
        <v>26</v>
      </c>
      <c r="G8" s="35" t="s">
        <v>172</v>
      </c>
      <c r="H8" s="37" t="s">
        <v>173</v>
      </c>
      <c r="I8" s="36">
        <v>2</v>
      </c>
      <c r="J8" s="32">
        <f t="shared" si="1"/>
        <v>2</v>
      </c>
      <c r="K8" s="57">
        <f t="shared" si="0"/>
        <v>0.5</v>
      </c>
    </row>
    <row r="9" s="4" customFormat="1" ht="73" customHeight="1" spans="1:11">
      <c r="A9" s="29">
        <v>5</v>
      </c>
      <c r="B9" s="30"/>
      <c r="C9" s="30" t="s">
        <v>28</v>
      </c>
      <c r="D9" s="35" t="s">
        <v>29</v>
      </c>
      <c r="E9" s="36">
        <v>3</v>
      </c>
      <c r="F9" s="37" t="s">
        <v>30</v>
      </c>
      <c r="G9" s="33" t="s">
        <v>30</v>
      </c>
      <c r="H9" s="31" t="s">
        <v>174</v>
      </c>
      <c r="I9" s="32">
        <v>2</v>
      </c>
      <c r="J9" s="32">
        <f t="shared" si="1"/>
        <v>1</v>
      </c>
      <c r="K9" s="57">
        <f t="shared" si="0"/>
        <v>0.6667</v>
      </c>
    </row>
    <row r="10" s="4" customFormat="1" ht="48" customHeight="1" spans="1:11">
      <c r="A10" s="29">
        <v>6</v>
      </c>
      <c r="B10" s="30"/>
      <c r="C10" s="30"/>
      <c r="D10" s="35" t="s">
        <v>32</v>
      </c>
      <c r="E10" s="36">
        <v>4</v>
      </c>
      <c r="F10" s="37" t="s">
        <v>33</v>
      </c>
      <c r="G10" s="37" t="s">
        <v>175</v>
      </c>
      <c r="H10" s="37" t="s">
        <v>176</v>
      </c>
      <c r="I10" s="32">
        <v>2</v>
      </c>
      <c r="J10" s="32">
        <f t="shared" si="1"/>
        <v>2</v>
      </c>
      <c r="K10" s="57">
        <f t="shared" si="0"/>
        <v>0.5</v>
      </c>
    </row>
    <row r="11" s="6" customFormat="1" ht="105" customHeight="1" spans="1:11">
      <c r="A11" s="38">
        <v>7</v>
      </c>
      <c r="B11" s="30" t="s">
        <v>35</v>
      </c>
      <c r="C11" s="30" t="s">
        <v>36</v>
      </c>
      <c r="D11" s="35" t="s">
        <v>37</v>
      </c>
      <c r="E11" s="36">
        <v>2</v>
      </c>
      <c r="F11" s="35" t="s">
        <v>38</v>
      </c>
      <c r="G11" s="35" t="s">
        <v>177</v>
      </c>
      <c r="H11" s="33" t="s">
        <v>178</v>
      </c>
      <c r="I11" s="36">
        <v>2</v>
      </c>
      <c r="J11" s="32">
        <f t="shared" si="1"/>
        <v>0</v>
      </c>
      <c r="K11" s="57">
        <f t="shared" si="0"/>
        <v>1</v>
      </c>
    </row>
    <row r="12" s="7" customFormat="1" ht="61" customHeight="1" spans="1:11">
      <c r="A12" s="39">
        <v>8</v>
      </c>
      <c r="B12" s="30"/>
      <c r="C12" s="30"/>
      <c r="D12" s="31" t="s">
        <v>40</v>
      </c>
      <c r="E12" s="32">
        <v>2</v>
      </c>
      <c r="F12" s="31" t="s">
        <v>41</v>
      </c>
      <c r="G12" s="31" t="s">
        <v>179</v>
      </c>
      <c r="H12" s="31" t="s">
        <v>180</v>
      </c>
      <c r="I12" s="32">
        <v>2</v>
      </c>
      <c r="J12" s="32">
        <f t="shared" si="1"/>
        <v>0</v>
      </c>
      <c r="K12" s="57">
        <f t="shared" si="0"/>
        <v>1</v>
      </c>
    </row>
    <row r="13" s="5" customFormat="1" ht="78" customHeight="1" spans="1:11">
      <c r="A13" s="34">
        <v>9</v>
      </c>
      <c r="B13" s="30"/>
      <c r="C13" s="30"/>
      <c r="D13" s="35" t="s">
        <v>43</v>
      </c>
      <c r="E13" s="36">
        <v>4</v>
      </c>
      <c r="F13" s="37" t="s">
        <v>44</v>
      </c>
      <c r="G13" s="37" t="s">
        <v>181</v>
      </c>
      <c r="H13" s="37" t="s">
        <v>182</v>
      </c>
      <c r="I13" s="36">
        <v>2</v>
      </c>
      <c r="J13" s="32">
        <f t="shared" si="1"/>
        <v>2</v>
      </c>
      <c r="K13" s="57">
        <f t="shared" si="0"/>
        <v>0.5</v>
      </c>
    </row>
    <row r="14" s="5" customFormat="1" ht="102" customHeight="1" spans="1:11">
      <c r="A14" s="34">
        <v>10</v>
      </c>
      <c r="B14" s="30"/>
      <c r="C14" s="30"/>
      <c r="D14" s="35" t="s">
        <v>46</v>
      </c>
      <c r="E14" s="36">
        <v>4</v>
      </c>
      <c r="F14" s="37" t="s">
        <v>183</v>
      </c>
      <c r="G14" s="37" t="s">
        <v>184</v>
      </c>
      <c r="H14" s="37" t="s">
        <v>185</v>
      </c>
      <c r="I14" s="36">
        <v>2</v>
      </c>
      <c r="J14" s="32">
        <f t="shared" si="1"/>
        <v>2</v>
      </c>
      <c r="K14" s="57">
        <f t="shared" si="0"/>
        <v>0.5</v>
      </c>
    </row>
    <row r="15" s="5" customFormat="1" ht="65" customHeight="1" spans="1:11">
      <c r="A15" s="34">
        <v>11</v>
      </c>
      <c r="B15" s="30"/>
      <c r="C15" s="30" t="s">
        <v>49</v>
      </c>
      <c r="D15" s="35" t="s">
        <v>50</v>
      </c>
      <c r="E15" s="36">
        <v>5</v>
      </c>
      <c r="F15" s="37" t="s">
        <v>51</v>
      </c>
      <c r="G15" s="37" t="s">
        <v>186</v>
      </c>
      <c r="H15" s="37" t="s">
        <v>187</v>
      </c>
      <c r="I15" s="36">
        <v>2</v>
      </c>
      <c r="J15" s="32">
        <f t="shared" ref="J15:J25" si="2">E15-I15</f>
        <v>3</v>
      </c>
      <c r="K15" s="57">
        <f t="shared" ref="K15:K26" si="3">ROUND(I15/E15,4)</f>
        <v>0.4</v>
      </c>
    </row>
    <row r="16" s="6" customFormat="1" ht="52" customHeight="1" spans="1:11">
      <c r="A16" s="34">
        <v>12</v>
      </c>
      <c r="B16" s="30"/>
      <c r="C16" s="30"/>
      <c r="D16" s="35" t="s">
        <v>53</v>
      </c>
      <c r="E16" s="36">
        <v>3</v>
      </c>
      <c r="F16" s="35" t="s">
        <v>54</v>
      </c>
      <c r="G16" s="35" t="s">
        <v>188</v>
      </c>
      <c r="H16" s="35" t="s">
        <v>189</v>
      </c>
      <c r="I16" s="36">
        <v>2</v>
      </c>
      <c r="J16" s="32">
        <f t="shared" si="2"/>
        <v>1</v>
      </c>
      <c r="K16" s="57">
        <f t="shared" si="3"/>
        <v>0.6667</v>
      </c>
    </row>
    <row r="17" s="7" customFormat="1" ht="96" customHeight="1" spans="1:11">
      <c r="A17" s="34">
        <v>13</v>
      </c>
      <c r="B17" s="30" t="s">
        <v>56</v>
      </c>
      <c r="C17" s="40" t="s">
        <v>57</v>
      </c>
      <c r="D17" s="35" t="s">
        <v>190</v>
      </c>
      <c r="E17" s="32">
        <v>12</v>
      </c>
      <c r="F17" s="31" t="s">
        <v>59</v>
      </c>
      <c r="G17" s="31" t="s">
        <v>191</v>
      </c>
      <c r="H17" s="31" t="s">
        <v>192</v>
      </c>
      <c r="I17" s="32">
        <v>10</v>
      </c>
      <c r="J17" s="32">
        <f t="shared" si="2"/>
        <v>2</v>
      </c>
      <c r="K17" s="57">
        <f t="shared" si="3"/>
        <v>0.8333</v>
      </c>
    </row>
    <row r="18" s="6" customFormat="1" ht="79" customHeight="1" spans="1:11">
      <c r="A18" s="34">
        <v>14</v>
      </c>
      <c r="B18" s="30"/>
      <c r="C18" s="41" t="s">
        <v>61</v>
      </c>
      <c r="D18" s="35" t="s">
        <v>193</v>
      </c>
      <c r="E18" s="36">
        <v>8</v>
      </c>
      <c r="F18" s="35" t="s">
        <v>116</v>
      </c>
      <c r="G18" s="31" t="s">
        <v>63</v>
      </c>
      <c r="H18" s="35" t="s">
        <v>194</v>
      </c>
      <c r="I18" s="36">
        <v>6.5</v>
      </c>
      <c r="J18" s="32">
        <f t="shared" si="2"/>
        <v>1.5</v>
      </c>
      <c r="K18" s="57">
        <f t="shared" si="3"/>
        <v>0.8125</v>
      </c>
    </row>
    <row r="19" s="6" customFormat="1" ht="141" customHeight="1" spans="1:11">
      <c r="A19" s="34">
        <v>15</v>
      </c>
      <c r="B19" s="30"/>
      <c r="C19" s="41" t="s">
        <v>65</v>
      </c>
      <c r="D19" s="35" t="s">
        <v>66</v>
      </c>
      <c r="E19" s="36">
        <v>5</v>
      </c>
      <c r="F19" s="35" t="s">
        <v>67</v>
      </c>
      <c r="G19" s="35" t="s">
        <v>195</v>
      </c>
      <c r="H19" s="35" t="s">
        <v>196</v>
      </c>
      <c r="I19" s="36">
        <v>5</v>
      </c>
      <c r="J19" s="32">
        <f t="shared" si="2"/>
        <v>0</v>
      </c>
      <c r="K19" s="57">
        <f t="shared" si="3"/>
        <v>1</v>
      </c>
    </row>
    <row r="20" s="6" customFormat="1" ht="70" customHeight="1" spans="1:11">
      <c r="A20" s="34">
        <v>16</v>
      </c>
      <c r="B20" s="30"/>
      <c r="C20" s="41" t="s">
        <v>69</v>
      </c>
      <c r="D20" s="35" t="s">
        <v>197</v>
      </c>
      <c r="E20" s="36">
        <v>5</v>
      </c>
      <c r="F20" s="35" t="s">
        <v>198</v>
      </c>
      <c r="G20" s="35" t="s">
        <v>199</v>
      </c>
      <c r="H20" s="35" t="s">
        <v>200</v>
      </c>
      <c r="I20" s="36">
        <v>3.5</v>
      </c>
      <c r="J20" s="32">
        <f t="shared" si="2"/>
        <v>1.5</v>
      </c>
      <c r="K20" s="57">
        <f t="shared" si="3"/>
        <v>0.7</v>
      </c>
    </row>
    <row r="21" s="5" customFormat="1" ht="83" customHeight="1" spans="1:12">
      <c r="A21" s="34">
        <v>17</v>
      </c>
      <c r="B21" s="30" t="s">
        <v>73</v>
      </c>
      <c r="C21" s="41" t="s">
        <v>74</v>
      </c>
      <c r="D21" s="35" t="s">
        <v>201</v>
      </c>
      <c r="E21" s="36">
        <v>6</v>
      </c>
      <c r="F21" s="37" t="s">
        <v>202</v>
      </c>
      <c r="G21" s="35" t="s">
        <v>202</v>
      </c>
      <c r="H21" s="35" t="s">
        <v>203</v>
      </c>
      <c r="I21" s="36">
        <v>6</v>
      </c>
      <c r="J21" s="32">
        <f t="shared" si="2"/>
        <v>0</v>
      </c>
      <c r="K21" s="57">
        <f t="shared" si="3"/>
        <v>1</v>
      </c>
      <c r="L21" s="58"/>
    </row>
    <row r="22" s="8" customFormat="1" ht="45" customHeight="1" spans="1:12">
      <c r="A22" s="34">
        <v>18</v>
      </c>
      <c r="B22" s="30"/>
      <c r="C22" s="41" t="s">
        <v>78</v>
      </c>
      <c r="D22" s="35" t="s">
        <v>204</v>
      </c>
      <c r="E22" s="32">
        <v>6</v>
      </c>
      <c r="F22" s="31" t="s">
        <v>204</v>
      </c>
      <c r="G22" s="31" t="s">
        <v>205</v>
      </c>
      <c r="H22" s="31" t="s">
        <v>206</v>
      </c>
      <c r="I22" s="32">
        <v>6</v>
      </c>
      <c r="J22" s="32">
        <f t="shared" si="2"/>
        <v>0</v>
      </c>
      <c r="K22" s="57">
        <f t="shared" si="3"/>
        <v>1</v>
      </c>
      <c r="L22" s="59"/>
    </row>
    <row r="23" s="4" customFormat="1" ht="51" customHeight="1" spans="1:12">
      <c r="A23" s="34">
        <v>19</v>
      </c>
      <c r="B23" s="30"/>
      <c r="C23" s="40" t="s">
        <v>82</v>
      </c>
      <c r="D23" s="35" t="s">
        <v>207</v>
      </c>
      <c r="E23" s="32">
        <v>6</v>
      </c>
      <c r="F23" s="33" t="s">
        <v>207</v>
      </c>
      <c r="G23" s="35" t="s">
        <v>85</v>
      </c>
      <c r="H23" s="31" t="s">
        <v>81</v>
      </c>
      <c r="I23" s="32">
        <v>6</v>
      </c>
      <c r="J23" s="32">
        <f t="shared" si="2"/>
        <v>0</v>
      </c>
      <c r="K23" s="57">
        <f t="shared" si="3"/>
        <v>1</v>
      </c>
      <c r="L23" s="60"/>
    </row>
    <row r="24" s="6" customFormat="1" ht="106" customHeight="1" spans="1:12">
      <c r="A24" s="34">
        <v>20</v>
      </c>
      <c r="B24" s="30"/>
      <c r="C24" s="41" t="s">
        <v>86</v>
      </c>
      <c r="D24" s="35" t="s">
        <v>89</v>
      </c>
      <c r="E24" s="36">
        <v>6</v>
      </c>
      <c r="F24" s="35" t="s">
        <v>208</v>
      </c>
      <c r="G24" s="35" t="s">
        <v>88</v>
      </c>
      <c r="H24" s="35" t="s">
        <v>89</v>
      </c>
      <c r="I24" s="36">
        <v>6</v>
      </c>
      <c r="J24" s="32">
        <f t="shared" si="2"/>
        <v>0</v>
      </c>
      <c r="K24" s="57">
        <f t="shared" si="3"/>
        <v>1</v>
      </c>
      <c r="L24" s="61"/>
    </row>
    <row r="25" s="7" customFormat="1" ht="55" customHeight="1" spans="1:11">
      <c r="A25" s="34">
        <v>21</v>
      </c>
      <c r="B25" s="30"/>
      <c r="C25" s="30" t="s">
        <v>90</v>
      </c>
      <c r="D25" s="35" t="s">
        <v>91</v>
      </c>
      <c r="E25" s="36">
        <v>6</v>
      </c>
      <c r="F25" s="31" t="s">
        <v>209</v>
      </c>
      <c r="G25" s="31" t="s">
        <v>210</v>
      </c>
      <c r="H25" s="31" t="s">
        <v>211</v>
      </c>
      <c r="I25" s="32">
        <v>4.5</v>
      </c>
      <c r="J25" s="32">
        <v>1.5</v>
      </c>
      <c r="K25" s="57">
        <f t="shared" si="3"/>
        <v>0.75</v>
      </c>
    </row>
    <row r="26" s="9" customFormat="1" ht="23.5" customHeight="1" spans="1:11">
      <c r="A26" s="42" t="s">
        <v>94</v>
      </c>
      <c r="B26" s="43"/>
      <c r="C26" s="43"/>
      <c r="D26" s="44"/>
      <c r="E26" s="45">
        <f>SUM(E5:E25)</f>
        <v>100</v>
      </c>
      <c r="F26" s="46"/>
      <c r="G26" s="43"/>
      <c r="H26" s="47"/>
      <c r="I26" s="45">
        <f>SUM(I5:I25)</f>
        <v>79.5</v>
      </c>
      <c r="J26" s="45">
        <f>SUM(J5:J25)</f>
        <v>20.5</v>
      </c>
      <c r="K26" s="62">
        <f t="shared" si="3"/>
        <v>0.795</v>
      </c>
    </row>
    <row r="27" ht="15.75" spans="1:11">
      <c r="A27" s="48"/>
      <c r="B27" s="4"/>
      <c r="C27" s="4"/>
      <c r="D27" s="49"/>
      <c r="E27" s="50"/>
      <c r="F27" s="51"/>
      <c r="G27" s="52"/>
      <c r="H27" s="4"/>
      <c r="I27" s="7"/>
      <c r="J27" s="7"/>
      <c r="K27" s="63"/>
    </row>
    <row r="28" ht="15.75" spans="1:11">
      <c r="A28" s="48"/>
      <c r="B28" s="4"/>
      <c r="C28" s="4"/>
      <c r="D28" s="49"/>
      <c r="E28" s="50"/>
      <c r="F28" s="51"/>
      <c r="G28" s="52"/>
      <c r="H28" s="4"/>
      <c r="I28" s="7"/>
      <c r="J28" s="7"/>
      <c r="K28" s="63"/>
    </row>
    <row r="29" ht="15.75" spans="1:11">
      <c r="A29" s="48"/>
      <c r="B29" s="4"/>
      <c r="C29" s="4"/>
      <c r="D29" s="49"/>
      <c r="E29" s="50"/>
      <c r="F29" s="51"/>
      <c r="G29" s="52"/>
      <c r="H29" s="4"/>
      <c r="I29" s="7"/>
      <c r="J29" s="7"/>
      <c r="K29" s="63"/>
    </row>
    <row r="30" ht="15.75" spans="1:11">
      <c r="A30" s="48"/>
      <c r="B30" s="4"/>
      <c r="C30" s="4"/>
      <c r="D30" s="49"/>
      <c r="E30" s="50"/>
      <c r="F30" s="51"/>
      <c r="G30" s="52"/>
      <c r="H30" s="4"/>
      <c r="I30" s="7"/>
      <c r="J30" s="7"/>
      <c r="K30" s="63"/>
    </row>
  </sheetData>
  <autoFilter xmlns:etc="http://www.wps.cn/officeDocument/2017/etCustomData" ref="A4:M26" etc:filterBottomFollowUsedRange="0">
    <extLst/>
  </autoFilter>
  <mergeCells count="11">
    <mergeCell ref="A2:K2"/>
    <mergeCell ref="A26:C26"/>
    <mergeCell ref="B5:B10"/>
    <mergeCell ref="B11:B16"/>
    <mergeCell ref="B17:B20"/>
    <mergeCell ref="B21:B25"/>
    <mergeCell ref="C5:C6"/>
    <mergeCell ref="C7:C8"/>
    <mergeCell ref="C9:C10"/>
    <mergeCell ref="C11:C14"/>
    <mergeCell ref="C15:C16"/>
  </mergeCells>
  <pageMargins left="0" right="0" top="0.747916666666667" bottom="0.354166666666667" header="0.314583333333333" footer="0.314583333333333"/>
  <pageSetup paperSize="9" scale="75" pageOrder="overThenDown" orientation="landscape" horizontalDpi="600"/>
  <headerFooter/>
  <colBreaks count="1" manualBreakCount="1">
    <brk id="7" max="38"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MOON</cp:lastModifiedBy>
  <dcterms:created xsi:type="dcterms:W3CDTF">2021-07-18T07:22:00Z</dcterms:created>
  <cp:lastPrinted>2021-09-17T02:44:00Z</cp:lastPrinted>
  <dcterms:modified xsi:type="dcterms:W3CDTF">2025-01-24T09:18:10Z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E8DC8541E81C4A628EA951A386C80B4B_13</vt:lpwstr>
  </property>
  <property fmtid="{D5CDD505-2E9C-101B-9397-08002B2CF9AE}" pid="3" name="KSOProductBuildVer">
    <vt:lpwstr>2052-12.1.0.19770</vt:lpwstr>
  </property>
</Properties>
</file>