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3"/>
  </bookViews>
  <sheets>
    <sheet name="附表1-绩效评价指标体系" sheetId="18" r:id="rId1"/>
    <sheet name="附表2-绩效目标完成清单" sheetId="16" r:id="rId2"/>
    <sheet name="附表3-绩效评价问题清单" sheetId="17" r:id="rId3"/>
    <sheet name="附表4-绩效评价评分情况表" sheetId="2" r:id="rId4"/>
  </sheets>
  <definedNames>
    <definedName name="_xlnm._FilterDatabase" localSheetId="0" hidden="1">'附表1-绩效评价指标体系'!$A$4:$L$26</definedName>
    <definedName name="_xlnm._FilterDatabase" localSheetId="2" hidden="1">'附表3-绩效评价问题清单'!$B$4:$G$7</definedName>
    <definedName name="_xlnm._FilterDatabase" localSheetId="3" hidden="1">'附表4-绩效评价评分情况表'!$A$4:$M$24</definedName>
    <definedName name="_xlnm._FilterDatabase" localSheetId="1" hidden="1">'附表2-绩效目标完成清单'!$A$4:$F$17</definedName>
    <definedName name="_xlnm.Print_Area" localSheetId="3">'附表4-绩效评价评分情况表'!$A$1:$K$24</definedName>
    <definedName name="_xlnm.Print_Titles" localSheetId="0">'附表1-绩效评价指标体系'!$1:$4</definedName>
    <definedName name="_xlnm.Print_Titles" localSheetId="1">'附表2-绩效目标完成清单'!$1:$4</definedName>
    <definedName name="_xlnm.Print_Titles" localSheetId="3">'附表4-绩效评价评分情况表'!$1:$4</definedName>
  </definedNames>
  <calcPr calcId="144525"/>
</workbook>
</file>

<file path=xl/sharedStrings.xml><?xml version="1.0" encoding="utf-8"?>
<sst xmlns="http://schemas.openxmlformats.org/spreadsheetml/2006/main" count="270" uniqueCount="197">
  <si>
    <r>
      <rPr>
        <b/>
        <sz val="12"/>
        <rFont val="宋体"/>
        <charset val="134"/>
      </rPr>
      <t>附表</t>
    </r>
    <r>
      <rPr>
        <b/>
        <sz val="12"/>
        <rFont val="Times New Roman"/>
        <charset val="134"/>
      </rPr>
      <t>1</t>
    </r>
  </si>
  <si>
    <r>
      <t>2022</t>
    </r>
    <r>
      <rPr>
        <b/>
        <sz val="20"/>
        <color theme="1"/>
        <rFont val="宋体"/>
        <charset val="134"/>
      </rPr>
      <t>年度怀远县人力资源和社会保障局就业行促进行动预算支付项目绩效评价问题</t>
    </r>
  </si>
  <si>
    <t>被评价单位名称：怀远县人力资源和社会保障局</t>
  </si>
  <si>
    <r>
      <rPr>
        <b/>
        <sz val="12"/>
        <color theme="1"/>
        <rFont val="宋体"/>
        <charset val="134"/>
      </rPr>
      <t>序号</t>
    </r>
  </si>
  <si>
    <r>
      <rPr>
        <b/>
        <sz val="12"/>
        <color theme="1"/>
        <rFont val="宋体"/>
        <charset val="134"/>
      </rPr>
      <t>一级指标</t>
    </r>
  </si>
  <si>
    <r>
      <rPr>
        <b/>
        <sz val="12"/>
        <color theme="1"/>
        <rFont val="宋体"/>
        <charset val="134"/>
      </rPr>
      <t>二级指标</t>
    </r>
  </si>
  <si>
    <r>
      <rPr>
        <b/>
        <sz val="12"/>
        <rFont val="宋体"/>
        <charset val="134"/>
      </rPr>
      <t>三级指标</t>
    </r>
  </si>
  <si>
    <r>
      <rPr>
        <b/>
        <sz val="12"/>
        <rFont val="宋体"/>
        <charset val="134"/>
      </rPr>
      <t>标准分值</t>
    </r>
  </si>
  <si>
    <r>
      <rPr>
        <b/>
        <sz val="12"/>
        <color theme="1"/>
        <rFont val="宋体"/>
        <charset val="134"/>
      </rPr>
      <t>指标解释</t>
    </r>
  </si>
  <si>
    <r>
      <rPr>
        <b/>
        <sz val="12"/>
        <color theme="1"/>
        <rFont val="宋体"/>
        <charset val="134"/>
      </rPr>
      <t>评分标准</t>
    </r>
  </si>
  <si>
    <r>
      <rPr>
        <b/>
        <sz val="12"/>
        <rFont val="宋体"/>
        <charset val="134"/>
      </rPr>
      <t>得分</t>
    </r>
  </si>
  <si>
    <r>
      <rPr>
        <b/>
        <sz val="12"/>
        <rFont val="宋体"/>
        <charset val="134"/>
      </rPr>
      <t>扣分</t>
    </r>
  </si>
  <si>
    <r>
      <rPr>
        <b/>
        <sz val="12"/>
        <rFont val="宋体"/>
        <charset val="134"/>
      </rPr>
      <t>得分率</t>
    </r>
  </si>
  <si>
    <t>决策（30分）</t>
  </si>
  <si>
    <t>项目立项
（10分）</t>
  </si>
  <si>
    <t>立项依据充分性</t>
  </si>
  <si>
    <t>项目立项（主体是指项目主管部门，下同）是否符合法律法规、相关政策、发展规划以及部门职责，用以反映和考核项目立项依据情况。</t>
  </si>
  <si>
    <t>①.项目立项依据充分，得2分，否则不得分；
②.与部门职能紧密相关，能提供相关文件或规定，得2分，否则不得分；
③.项目立项与主管部门下发的立项通知要求相符，得1分，否则不得分。</t>
  </si>
  <si>
    <t>100%</t>
  </si>
  <si>
    <t>立项程序规范性</t>
  </si>
  <si>
    <t>项目申请、设立过程是否符合相关要求，用以反映和考核项目立项的规范情况。</t>
  </si>
  <si>
    <t>①.立项申请符合相关要求，得2分，否则酌情扣分；
②.立项过程符合相关要求，得2分，否则扣1分；
③.立项程序规范，得1分，否则扣1分。</t>
  </si>
  <si>
    <t>绩效目标
（10分）</t>
  </si>
  <si>
    <t>绩效目标合理性</t>
  </si>
  <si>
    <t>项目所设定的绩效目标是否依据充分，是否符合客观实际，用以反映和考核项目绩效目标与项目实施的相符情况。</t>
  </si>
  <si>
    <t>①.项目是否有绩效目标得3分，否则扣2分；具体设置目标得3分；
②.项目绩效目标与实际工作内容是否有相关性得1分，否则不得分；
③.项目预算资金与实际发放资金是否一致1分，有偏差扣1分。</t>
  </si>
  <si>
    <t>80%</t>
  </si>
  <si>
    <t>绩效指标明确性</t>
  </si>
  <si>
    <t>依据绩效目标设定的绩效指标是否清晰、细化、可衡量等，用以反映和考核项目绩效目标的明细化情况。</t>
  </si>
  <si>
    <t>①.项目设置绩效目标，得2分，否则不得分；
②.项目设置了指标值，得2分，否则不得分，
③.项目能做到量化，得1分，未做到扣1分。</t>
  </si>
  <si>
    <t>资金投入
（10分）</t>
  </si>
  <si>
    <t>预算编制科学性</t>
  </si>
  <si>
    <t>项目预算编制（主体是指项目资金管理使用单位）是否经过科学论证、有明确标准、资金额度与年度目标是否相适应，用以反映和考核项目预算编制的科学性、合理性情况。</t>
  </si>
  <si>
    <t>①.预算编制是否经过科学认证得2分，否则不得分；
②.预算内容与项目内定是否匹配得1分，否则不得分；
③.预算额度测算依据是否按照标准编制，得1分，否则不得分；
④.预算编制的项目内容与实际是否相关性，得1分。</t>
  </si>
  <si>
    <t>60%</t>
  </si>
  <si>
    <t>资金分配合理性</t>
  </si>
  <si>
    <t>项目预算资金分配是否有测算依据、与补助单位或地方实际是否相适应，用以反映和考核项目预算资金分配的科学性、合理性情况。</t>
  </si>
  <si>
    <t xml:space="preserve">①.预算资金分配依据是否合理，合理得2分，否则不得分；
②.预算资金是否有截留，挪用，虚报套现等情况，得2分，否则不得分；
③.预算资金申请金额与实际是否准确，准确得1分，否则不得分。 </t>
  </si>
  <si>
    <t>过程（20分）</t>
  </si>
  <si>
    <t>资金管理
（16分）</t>
  </si>
  <si>
    <t>资金到位率</t>
  </si>
  <si>
    <t>实际到位资金与预算资金的比例，用以反映和考核资金落实情况对项目实施的总体保障程度。</t>
  </si>
  <si>
    <t>①.财政拨款到位情况是否拨付，得2分，否则不得分；
②.项目资金到位情况与财政局发放有无偏差，无得2分，有扣1分。</t>
  </si>
  <si>
    <t>资金拨付及时性</t>
  </si>
  <si>
    <t>项目资金是否按照依法依规及时拨付，用以反映和考核项目资金拨付时效情况。</t>
  </si>
  <si>
    <t>①.奖补资金是否及时拨付，有得3分，否则不得分；存在拨付不及时情况，扣3分；
②.奖补资金是否按照依法依规拨付，有得1分，否则不得分。按相关规定拨付。</t>
  </si>
  <si>
    <t>预算执行率</t>
  </si>
  <si>
    <t>项目预算资金是否按照计划执行，用以反映或考核项目预算执行情况</t>
  </si>
  <si>
    <t>①.有无项目资金预算申请批复文件，有得2分，否则不得分；
②.项目资金实际发放与预算申请有无偏差，无偏差得2分，有偏差扣1分，无不扣分。预算与实际有偏差。</t>
  </si>
  <si>
    <t>75%</t>
  </si>
  <si>
    <t>资金使用合规性</t>
  </si>
  <si>
    <t>项目资金使用是否符合相关的财务管理制度规定，用以反映和考核项目资金的规范运行情况。</t>
  </si>
  <si>
    <t>①.资金使用符合国家财经法规和财务管理制度以及有关专项资金管理办法的规定，得1分，否则不得分；
②.资金专账核算，资金拨付有完整的审批程序和手续，得1分，否则不得分；
③.符合项目预算批复规定的用途，得1分，否则不得分；
④.不存在截留、挤占、挪用、虚列支出等情况，得1分，否则不得分。</t>
  </si>
  <si>
    <t>组织实施
（4分）</t>
  </si>
  <si>
    <t>管理制度健全性</t>
  </si>
  <si>
    <t>项目实施单位的财务和业务管理制度是否健全，用以反映和考核财务和业务管理制度对项目顺利实施的保障情况。</t>
  </si>
  <si>
    <t>①.制定或具有相应的财务管理制度，得1分
②.制定相应的业务管理制度，得1分；
③.制定的财务和业务管理制度合法、合规、完整，得2分。合法合规制定了财务与业务管理制度。</t>
  </si>
  <si>
    <t>50%</t>
  </si>
  <si>
    <t>产出（30分）</t>
  </si>
  <si>
    <t>产出数量
（8分）</t>
  </si>
  <si>
    <t>实际完成情况</t>
  </si>
  <si>
    <t>项目实施的实际产出数与计划产出数的比率，用以反映和考核项目产出数量目标的实现程度。</t>
  </si>
  <si>
    <t>①.根据实际情况完成项目“退捕渔民和高校毕业生就业补贴”计划，完成得6分，否则扣4分；已完成。
②.项目完成实际是否与年度计划有偏差，无偏差完得2分，否则扣1分。有偏差。</t>
  </si>
  <si>
    <t>62.5%</t>
  </si>
  <si>
    <t>产出质量
（8分）</t>
  </si>
  <si>
    <t>项目完成质量情况</t>
  </si>
  <si>
    <t>符合“退捕渔民和高校毕业生就业补贴”政策，用以反映和考核项目产出质量目标的实现程度。</t>
  </si>
  <si>
    <t>①.项目奖补符合《通知》相关规定并执行，按照标准得4分，否则扣2分；
②.项目筛选在《通知》政策内执行得4分。否则扣2分.没有提供财务制度及相关规定发放，扣2分。</t>
  </si>
  <si>
    <t>产出指标
（8分）</t>
  </si>
  <si>
    <t>项目资金发放及时</t>
  </si>
  <si>
    <t>项目实际完成时间与计划完成时间的比较，用以反映和考核项目产出时效目标的实现程度。</t>
  </si>
  <si>
    <t>①.项目资金业务部门是否及时做好申请，得2分，否则扣1分；
②.项目资金业务部门是否及时做好归档事宜，有得1分，否则不得分；
③.项目资金支付是否能及时按要求发放，得5分。</t>
  </si>
  <si>
    <t>产出成本
（6分）</t>
  </si>
  <si>
    <t>项目成本控制情况</t>
  </si>
  <si>
    <t>最大限度的按照预算成本完工，用以反映和考核项目的成本控制情况。</t>
  </si>
  <si>
    <t>①.根据《通知》核算奖补资金有得3分，否则不得分；
②.在预算内拨坟资金成本达到有效控制有得3分，否则不得分。</t>
  </si>
  <si>
    <t>效益（20分）</t>
  </si>
  <si>
    <t>社会效益
（8分）</t>
  </si>
  <si>
    <t>营造退捕渔民就业补贴和高校毕业生的就业氛围</t>
  </si>
  <si>
    <t>通过项目实施，是否解决困难退捕渔民补助以及高校毕业生基层特岗住房公积金的缴纳，提高救助影响力</t>
  </si>
  <si>
    <t>①.项目落实到位促进项目实施完成，得4分；
②.项目带动当地渔民再就业，带动高校毕业生的发展，得4分。</t>
  </si>
  <si>
    <t>可持续影响指标
（7分）</t>
  </si>
  <si>
    <t>对稳定退捕渔民就业补贴和高校毕业生基层特岗的生活压力可持续影响程度</t>
  </si>
  <si>
    <t>解决退捕渔民和高校毕业生基层特岗的生活压力，对后期解决退捕渔民就业和高校毕业生基层特岗补贴可持续影响</t>
  </si>
  <si>
    <t>①.深化体制改革，拓宽服务领域，完善运行机制，提升服务质效，对退捕渔民就业补贴，公益性岗位和交通费补贴会造成有利的影响，得3.5分；
②.项目的落实，符合国家大学生就业补贴的政策，得3.5分。</t>
  </si>
  <si>
    <t>满意度（5分）</t>
  </si>
  <si>
    <t>公众满意度</t>
  </si>
  <si>
    <t>电话回访及服务对象满意度调查报告。</t>
  </si>
  <si>
    <t>依据电话回访及服务对象满意度调查报告，满意度95%以上得5分，95-90%得4分、90%-80%得3分，80%以下为0分。</t>
  </si>
  <si>
    <t>合计</t>
  </si>
  <si>
    <t>82%</t>
  </si>
  <si>
    <r>
      <rPr>
        <b/>
        <sz val="12"/>
        <rFont val="宋体"/>
        <charset val="134"/>
      </rPr>
      <t>附表</t>
    </r>
    <r>
      <rPr>
        <b/>
        <sz val="12"/>
        <rFont val="Times New Roman"/>
        <charset val="134"/>
      </rPr>
      <t>2</t>
    </r>
  </si>
  <si>
    <r>
      <t>2022</t>
    </r>
    <r>
      <rPr>
        <b/>
        <sz val="20"/>
        <color theme="1"/>
        <rFont val="宋体"/>
        <charset val="134"/>
      </rPr>
      <t>年度怀远县人力资源和社会保障局就业行促进行动预算支付项目绩效评价完成清单</t>
    </r>
  </si>
  <si>
    <r>
      <rPr>
        <b/>
        <sz val="12"/>
        <rFont val="宋体"/>
        <charset val="134"/>
      </rPr>
      <t>序号</t>
    </r>
  </si>
  <si>
    <r>
      <rPr>
        <b/>
        <sz val="12"/>
        <rFont val="宋体"/>
        <charset val="134"/>
      </rPr>
      <t>绩效目标设定情况</t>
    </r>
  </si>
  <si>
    <r>
      <rPr>
        <b/>
        <sz val="12"/>
        <rFont val="宋体"/>
        <charset val="134"/>
      </rPr>
      <t>指标值</t>
    </r>
    <r>
      <rPr>
        <b/>
        <sz val="12"/>
        <rFont val="Times New Roman"/>
        <charset val="134"/>
      </rPr>
      <t xml:space="preserve"> </t>
    </r>
  </si>
  <si>
    <r>
      <rPr>
        <b/>
        <sz val="12"/>
        <rFont val="宋体"/>
        <charset val="134"/>
      </rPr>
      <t>绩效目标完成情况</t>
    </r>
  </si>
  <si>
    <r>
      <rPr>
        <b/>
        <sz val="12"/>
        <color theme="1"/>
        <rFont val="宋体"/>
        <charset val="134"/>
      </rPr>
      <t>是否完成</t>
    </r>
  </si>
  <si>
    <t>（一）</t>
  </si>
  <si>
    <t>总体目标任务</t>
  </si>
  <si>
    <t>总体目标完成情况</t>
  </si>
  <si>
    <t>本项目计划扶持13名退捕渔民和84名（实则82名）高校毕业生就业和住房公积金补贴，包括退捕渔民和高校毕业生基层特岗补贴合计213万元。
帮助生活困难家庭缓解压力，能够让收到补贴的人群感受到政府给予的帮助，同时对补贴人群能够充分得到就业，缓解生活压力，让受益群体以及民众增加对政府政策的认同感。</t>
  </si>
  <si>
    <t>①.2022年1月28日怀远人力资源和社会保障局就怀远县退捕渔民，2022年1月-12月发放高校毕业生基层特岗工资2043475.39元（约204.4万元），2022年基层特岗住房公积金补助328926元（约32.9万元），13名退捕渔民居家就业补贴2.6万元，以及人力资源和社会保障局代发4名退捕渔民工资1.1万元，合计2409401.39元（约240.9万元）。
②.2022年6月13日13名退捕渔民实际发放就业困难退捕渔民就业2.6万元，2022年6月13日4名退捕渔民怀远县人力资源和社会保障局代发工资1.1万元。</t>
  </si>
  <si>
    <t>完成113%</t>
  </si>
  <si>
    <t>（二）</t>
  </si>
  <si>
    <t>年度绩效目标</t>
  </si>
  <si>
    <t>年度绩效目标完成情况</t>
  </si>
  <si>
    <t>产出数量-实际完成情况</t>
  </si>
  <si>
    <t>支付了13名退捕渔民和82名高校毕业生，共解决13名退捕渔民就业补贴工作和82名高校毕业生基层特岗工资和住房公积金。</t>
  </si>
  <si>
    <t>是</t>
  </si>
  <si>
    <t>产出质量-项目完成质量情况</t>
  </si>
  <si>
    <t>根据申请流程分析，基本能完成退捕渔民就业补贴和高校毕业生基层特岗住房公积金的按时发放，项目资金能按照政府要求支出。</t>
  </si>
  <si>
    <t>产出指标-项目资金发放及时</t>
  </si>
  <si>
    <t>各项任务均得到保质保量完成，及时有效。</t>
  </si>
  <si>
    <t>产出成本-项目成本控制情况</t>
  </si>
  <si>
    <t>通过财政授权支付额度到账付款凭证与财务支出明细账，实际到账资金213万元已于2022年12月31日前全部支出。预算控制率=实际支付资金/实际到位资金*100%，实际完成值为113%。</t>
  </si>
  <si>
    <t>社会效益-营造退捕渔民就业和高校毕业生就业补贴的就业氛围</t>
  </si>
  <si>
    <t>通过项目实施，是否解决困难退捕渔民补助以及高校毕业生基层特岗工资和住房公积金的补贴，提高救助影响力</t>
  </si>
  <si>
    <t>项目实施得到了当地政府和人力资源和社会保障局的肯定，一定程度上缓解了退捕渔民生活困难，同时通过媒体宣传和报道，有效扩大人力资源和社会保障局帮扶救助的影响力，对社会效益产生影响</t>
  </si>
  <si>
    <t>可持续影响-对稳定退捕渔民就业补贴和高校毕业生基层特岗的生活压力可持续影响程度</t>
  </si>
  <si>
    <t>本补贴的实施将有力的促进可持续发展，改善人力资源的合理分配以及就业补贴，推动怀远县的经济发展和城市繁荣。</t>
  </si>
  <si>
    <t>满意度-服务对象满意度</t>
  </si>
  <si>
    <t>依据电电话随机回访退捕渔民和高校毕业生基层特岗对满意度调查报告，满意对象满意度指标95%以上得5分，95%-90%得4分、90%-80%得3分，80%以下为0分。</t>
  </si>
  <si>
    <t>总体满意度为92%</t>
  </si>
  <si>
    <r>
      <rPr>
        <b/>
        <sz val="12"/>
        <rFont val="宋体"/>
        <charset val="134"/>
      </rPr>
      <t>附表</t>
    </r>
    <r>
      <rPr>
        <b/>
        <sz val="12"/>
        <rFont val="Times New Roman"/>
        <charset val="134"/>
      </rPr>
      <t>3</t>
    </r>
  </si>
  <si>
    <r>
      <rPr>
        <b/>
        <sz val="12"/>
        <rFont val="宋体"/>
        <charset val="134"/>
      </rPr>
      <t>问题分类</t>
    </r>
  </si>
  <si>
    <r>
      <rPr>
        <b/>
        <sz val="12"/>
        <rFont val="宋体"/>
        <charset val="134"/>
      </rPr>
      <t>责任部门</t>
    </r>
  </si>
  <si>
    <r>
      <rPr>
        <b/>
        <sz val="12"/>
        <rFont val="宋体"/>
        <charset val="134"/>
      </rPr>
      <t>问题描述</t>
    </r>
  </si>
  <si>
    <r>
      <rPr>
        <b/>
        <sz val="12"/>
        <rFont val="宋体"/>
        <charset val="134"/>
      </rPr>
      <t>整改建议</t>
    </r>
  </si>
  <si>
    <r>
      <rPr>
        <b/>
        <sz val="12"/>
        <color theme="1"/>
        <rFont val="宋体"/>
        <charset val="134"/>
      </rPr>
      <t>备注</t>
    </r>
  </si>
  <si>
    <t>预算不准确</t>
  </si>
  <si>
    <t>怀远县人力资源和社会保障局</t>
  </si>
  <si>
    <t>申请资金金额与实际金额不符，给予退捕渔民就业补贴和高校毕业生基层特岗工资和住房公积金补贴的全部金额，实际支付240.3万元，超出预算金额213万元。</t>
  </si>
  <si>
    <t>有序迅速的推进社会保障工作，申请金额要及时统计预算退捕渔民和高校毕业生基层特岗工资和住房公积金的补贴情况，加大推进力度，全力做好渔民和高校毕业生纳入社会保障工作。</t>
  </si>
  <si>
    <t>无法分析资金的合理性</t>
  </si>
  <si>
    <t>无法提供绩效自评报告，无法提供高校毕业生补贴资金分配依据，只有补贴的凭证单据。</t>
  </si>
  <si>
    <t>制定资金分配依据，对资金合理化应做出相应的措施，保障资金的合理运作，确保资金的安全性，充分运作发放到相应的补贴者，同时也会提高人力资源和社会保障局的知名度以及民众的认可感。</t>
  </si>
  <si>
    <t>预算和实际发放不符</t>
  </si>
  <si>
    <t>实际发放补贴和预算申请的不符，很难在实地规划行动中表现目标完成的明确性，发放补贴超出财政局资助的金额。</t>
  </si>
  <si>
    <t>应制定对退捕渔民就业补贴和高校毕业生基层特岗的补贴发放记录和合理分配，保证政府资金发挥最大效益，人力资源和社会保障局资金管理不够完善，着力关注退捕渔民切实解决退捕渔民生计问题，防止渔民因退捕返贫致贫，高校毕业生基层特岗工资和公积金按时补助，从而更好的让民众支持对政府的信任，促进当地企业发展等方面存在的问题，从而带动当地渔民更好的享受政府的补贴。</t>
  </si>
  <si>
    <r>
      <rPr>
        <b/>
        <sz val="12"/>
        <color theme="1"/>
        <rFont val="宋体"/>
        <charset val="134"/>
      </rPr>
      <t>附表</t>
    </r>
    <r>
      <rPr>
        <b/>
        <sz val="12"/>
        <color theme="1"/>
        <rFont val="Times New Roman"/>
        <charset val="134"/>
      </rPr>
      <t>4</t>
    </r>
  </si>
  <si>
    <r>
      <t>2022</t>
    </r>
    <r>
      <rPr>
        <b/>
        <sz val="20"/>
        <color theme="1"/>
        <rFont val="宋体"/>
        <charset val="134"/>
      </rPr>
      <t>年度怀远县人力资源和社会保障局就业行促进行动预算支付项目绩效评价评分分析表</t>
    </r>
  </si>
  <si>
    <r>
      <rPr>
        <b/>
        <sz val="12"/>
        <color theme="1"/>
        <rFont val="宋体"/>
        <charset val="134"/>
      </rPr>
      <t>评分情况</t>
    </r>
  </si>
  <si>
    <t>项目立项</t>
  </si>
  <si>
    <t>①.项目立项符合国家法律法规、国民经济发展规划和相关政策，得3分；
②.项目立项符合国家相关政策要求，得1分；
③.项目未与相关部门同类项目或部门内部相关项目重复，得1分。
满足上述要求，得5分。</t>
  </si>
  <si>
    <t>本项目立项符合《关于印发安徽省长江禁捕退捕渔民安置保障集中攻坚专项工作实施方案的通知》（皖人社秘〔2020〕173 号）和省人社厅、财政厅、农业农村厅《关于进一步加强安徽省长江禁捕退捕渔民转产就业重点帮扶工作的通知》（皖人社秘〔2020〕291号）和《关于印发安徽省高校毕业生基层特定岗位开发与管理暂行办法的通知》（皖人社发〔2015〕15号）、《关于进一步做好高校毕业生基层特岗管理服务工作的通知》（皖人社秘〔2016〕202号）、《关于完善落实高校毕业生基层特岗人员工作待遇政策的通知》（皖人社明电〔2018〕164号）等文件规定。
项目立项符合法律法规及相关政策的规定。</t>
  </si>
  <si>
    <t>①.项目按照规定的程序申请设立，得2.5分；
②.取得符合要求的项目立项批复文件，得2.5分。
满足上诉需求，得5分。</t>
  </si>
  <si>
    <t>县委人力资源和社会保障局根据以往年度数据测算出经费支出为213万，向怀远县财政局提出预算申请，怀远县财政局《关于2022年度县级部门预算的批复》（怀财预〔2022〕3号）批复县委人力资源和社会保障局：2022年度“就业促进行动预算支付项目”预算金额213万元。
本项目按照规定的程序申请设立，取得符合要求的项目立项批复文件。</t>
  </si>
  <si>
    <t>绩效目标</t>
  </si>
  <si>
    <t>①.项目是否有绩效目标，得2分，否则不得分
②.项目绩效目标与实际工作内容是否有相关性，得1分，否则不得分；
③.项目预算资金与实际发放资金是否一致，得2分，有偏差扣1分。</t>
  </si>
  <si>
    <t>绩效目标符合国家精准扶贫政策，项目的实施后可促进当地渔民禁捕再就业补贴政策和高校毕业生就业补贴政策。同时充分发挥资源优势，提高农民收入水平加快我镇产业结构调整进程，满足不断增长的市场需要，绩效目标合理。但预算资金和实际发放资金不一致。</t>
  </si>
  <si>
    <t>①项目绩效指标是否与当年政策相关，得,2分，否则不得分；
②项目绩效指标与实际要求内容是否有相关性，得2分，否则不得分；    
③项目绩效指标完成量化如何有偏差，扣1分</t>
  </si>
  <si>
    <t>设置绩效目标，设置了指标值，但是绩效目标较为简单、笼统，未根据项目实际对产出和效益进行量化、细化，多数为泛化的定性指标，评价依据不清，标准不明确，缺少科学合理的衡量标准。</t>
  </si>
  <si>
    <t>资金投入</t>
  </si>
  <si>
    <t>①. 预算内容与项目内容匹配，得3分；
②. 预算额度测算依据充分，得2分；</t>
  </si>
  <si>
    <t>依据以往的支出决算测算得出各项经费标准，预算内容与项目内容匹配，预算额度测算依据不充分，按照标准编制，与2021年目标相适应。</t>
  </si>
  <si>
    <t>①.预算资金分配依据是否合理，得2分，否则不得分；
②.预算资金是否有截留，挪用，虚报套现等情况，得1分，否则不得分；
③.预算资金申请金额与实际是否准确，准确得2分，否则扣2分。</t>
  </si>
  <si>
    <t>本项目资金严格按照县财政规定分配，由人力资源和社会保障局申请到款后转付给退捕渔民和高校毕业生基层特岗工资、高校毕业生基层特岗住房公积金补贴。由人力资源和社会保障局帮退捕渔民就业补贴和高校毕业生基层特岗工资、高校毕业生基层特岗住房公积金的实施做出了行动。因人力资源和社会保障局未能提供绩效自评报告无法分析资金分配合理性，也未能提供分配依据。</t>
  </si>
  <si>
    <t>资金管理</t>
  </si>
  <si>
    <t>①.项目资金下达至怀远县人力资源和社会保障局，资金到位率 100%，得3分。
②.指标说明：
资金到位率=（实际到位资金/预算资金）×100%
实际到位资金：2022年度实际落实的资金
预算资金：2022年度预算安排的资金213万，实际与预算不符，扣1分。</t>
  </si>
  <si>
    <t>资金到位率=（实际到位资金/预算资金）×100%
实际到位资金：2022年度实际落实的资金
预算资金：2022年度预算安排的资金预算批复213万，财政局发放到位资金213万。</t>
  </si>
  <si>
    <t>项目资金在预算规定的期限内下达至怀远县人力资源和社会保障局，得4分。</t>
  </si>
  <si>
    <t>怀远县财政局于2022年年初下达预算批复指标213万元，按月申请后及时拨付，无滞后现象。</t>
  </si>
  <si>
    <t>①.项目预算资金按照计划执行，预算执行率100%，得3分。
②.指标说明：
预算执行率=（实际支出资金/实际到位资金）*100%
实际支出资金=本年度内项目实际拨付的资金，相符得1分，否则扣1分。</t>
  </si>
  <si>
    <t>2022年实际预算拨款项目款213万元，截至2022年12月31日实际付款240.3万元，进度113%，与预算金额补贴有些差异。</t>
  </si>
  <si>
    <t>①.资金使用符合国家财经法规和财务管理制度以及有关专项资金管理办法的规定，得1分；
②.资金专账核算，资金拨付有完整的审批程序和手续，得1分；
③.符合项目预算批复规定的用途，得1分；
④.能完全评价资金规范运行情况，得1分</t>
  </si>
  <si>
    <t>①.资金使用符合国家财经法规和财务管理制度以及有关专项资金管理办法的规定；
②.资金专账核算，资金拨付有完整的审批程序和手续；
③.符合项目预算批复规定的用途；
④.不能完全评价资金规范运行情况。</t>
  </si>
  <si>
    <t>组织实施</t>
  </si>
  <si>
    <t>①.制定或具有相应的财务管理制度，得1分
②.制定相应的业务管理制度，得1分；
③.制定的财务和业务管理制度合法、合规、完整，得2分。</t>
  </si>
  <si>
    <t>①.制定或具有相应的财务管理制度但没有提供；
②.没有提供制定相应的业务管理制度；
③.制定的财务和业务管理制度合法、合规、完整。</t>
  </si>
  <si>
    <t xml:space="preserve">产出数量 </t>
  </si>
  <si>
    <t>①.项目实际完成率100%，得8分；90%-100%,得6分；80%-90%得4分，80%以下不得分。
②.指标说明：
实际完成率=（实际产出数/计划产出数）*100%
实际产出数：本年实际发放退捕渔民就业补贴金人数
计划产出数：本年计划发放退捕渔民就业补贴金人数</t>
  </si>
  <si>
    <t>2022年1月18号人力资源和社会保障局向财政局申请《关于印发安徽省长江禁捕退捕渔民安置保障集中攻坚专项工作实施方案的通知》（皖人社秘〔2020〕173 号）、《关于进一步加强安徽省长江禁捕退捕渔民转产就业重点帮扶工作的通知》（皖人社秘〔2020〕291号）和《关于印发安徽省高校毕业生基层特定岗位开发与管理暂行办法的通知》（皖人社发〔2015〕15号）、《关于进一步做好高校毕业生基层特岗管理服务工作的通知》（皖人社秘〔2016〕202号）、《关于完善落实高校毕业生基层特岗人员工作待遇政策的通知》（皖人社明电〔2018〕164号）中提到，怀远县人力资源和社会保障局13名退捕渔民居家就业补贴，在实施过程中支付了13名退捕渔民和82名高校毕业生，怀远县人力资源和社会保障局。共解决13名退捕渔民就业补贴工作和82名高校毕业生基层特岗工资和住房公积金。但从财政局拨款超出发放补贴。</t>
  </si>
  <si>
    <t>产出质量</t>
  </si>
  <si>
    <t>项目实际完成的质量达标产出数与实际产出数的比率，用以反映和考核项目产出质量目标的实现程度。</t>
  </si>
  <si>
    <t xml:space="preserve">①.项目资金有无按照财务制度管理，有不扣分，否则扣1分，得3分；                                                                                           ②.项目资金支付流程与标准有无按照政策执行。有不扣分，否则扣1分，得3分；  </t>
  </si>
  <si>
    <t>基本能完成退捕渔民就业补贴和高校毕业生基层特岗工资和住房公积金的按时发放，项目资金能按照政府要求支出，主管部门没能提供财务制度无法核实遵守制度。</t>
  </si>
  <si>
    <t>产出时效</t>
  </si>
  <si>
    <r>
      <rPr>
        <sz val="12"/>
        <rFont val="Microsoft YaHei"/>
        <charset val="134"/>
      </rPr>
      <t>①</t>
    </r>
    <r>
      <rPr>
        <sz val="12"/>
        <rFont val="宋体"/>
        <charset val="134"/>
      </rPr>
      <t xml:space="preserve">.在计划完成时间内完成2022年退捕渔民13户和82名高校毕业生，得6分，否则酌情扣分。
</t>
    </r>
    <r>
      <rPr>
        <sz val="12"/>
        <rFont val="Microsoft YaHei"/>
        <charset val="134"/>
      </rPr>
      <t>②</t>
    </r>
    <r>
      <rPr>
        <sz val="12"/>
        <rFont val="宋体"/>
        <charset val="134"/>
      </rPr>
      <t xml:space="preserve">.资金拨付在规定时间内办理完成，得2分，否则酌情扣分。
</t>
    </r>
    <r>
      <rPr>
        <sz val="12"/>
        <rFont val="Microsoft YaHei"/>
        <charset val="134"/>
      </rPr>
      <t>③</t>
    </r>
    <r>
      <rPr>
        <sz val="12"/>
        <rFont val="宋体"/>
        <charset val="134"/>
      </rPr>
      <t>.指标说明：
实际完成时间：项目实施单位完成该项目实际耗用的时间；
计划完成时间：按照项目实施计划或相关规定完成该项目所需要的时间</t>
    </r>
  </si>
  <si>
    <t>产出成本</t>
  </si>
  <si>
    <t>完成项目计划工作目标的实际节约成本与计划成本的比率，用以反映和考核项目的成本节约程度。</t>
  </si>
  <si>
    <t>①.根据《通知》核算奖补资金有得3分，否则不得
分；
②.在预算内拨坟资金成本达到有效控制有得3分，
否则不得分。</t>
  </si>
  <si>
    <t>效益（30分）</t>
  </si>
  <si>
    <t>社会效益</t>
  </si>
  <si>
    <t>项目实施对社会发展所带来的直接或间接影响情况。</t>
  </si>
  <si>
    <r>
      <rPr>
        <sz val="12"/>
        <rFont val="Microsoft YaHei"/>
        <charset val="134"/>
      </rPr>
      <t>①</t>
    </r>
    <r>
      <rPr>
        <sz val="12"/>
        <rFont val="宋体"/>
        <charset val="134"/>
      </rPr>
      <t xml:space="preserve">.项目落实，后续能够带动退捕渔民就业和高校毕业生就业补贴政策升级，得4分；
</t>
    </r>
    <r>
      <rPr>
        <sz val="12"/>
        <rFont val="Microsoft YaHei"/>
        <charset val="134"/>
      </rPr>
      <t>②</t>
    </r>
    <r>
      <rPr>
        <sz val="12"/>
        <rFont val="宋体"/>
        <charset val="134"/>
      </rPr>
      <t>.项目资金落实影响社会评价经营氛围，再增加当地居民收入水平。得4分。</t>
    </r>
  </si>
  <si>
    <t>项目实施得到了当地政府和人力资源和社会保障局的肯定，一定程度上缓解了退捕渔民生活困难，同时通过媒体宣传和报道，有效扩大人力资源和社会保障局帮扶救助的影响力，对社会效益产生有益影响。</t>
  </si>
  <si>
    <t>可持续影响</t>
  </si>
  <si>
    <t>对后续政府补贴政策产生的影响</t>
  </si>
  <si>
    <t>解决退捕渔民的生活压力，对后期解决退捕渔民就业补贴和高校毕业生基层特岗可持续影响。</t>
  </si>
  <si>
    <r>
      <rPr>
        <sz val="12"/>
        <rFont val="Microsoft YaHei"/>
        <charset val="134"/>
      </rPr>
      <t>①</t>
    </r>
    <r>
      <rPr>
        <sz val="12"/>
        <rFont val="宋体"/>
        <charset val="134"/>
      </rPr>
      <t xml:space="preserve">.项目政策补贴形成，起到带头作用，为后续就业发展增加动力，得3.5分；
</t>
    </r>
    <r>
      <rPr>
        <sz val="12"/>
        <rFont val="Microsoft YaHei"/>
        <charset val="134"/>
      </rPr>
      <t>②</t>
    </r>
    <r>
      <rPr>
        <sz val="12"/>
        <rFont val="宋体"/>
        <charset val="134"/>
      </rPr>
      <t>.项目资金落实管理部门要加大服务力度提高管理水平要落实到基层，得3.5分。</t>
    </r>
  </si>
  <si>
    <t>深化体制改革，拓宽服务领域，完善运行机制，提升服务质效，对退捕渔民就业补贴以及就业机会，公益性岗位，交通费补贴以及高校毕业生基层特岗工资和住房公积金会造成有利的影响。</t>
  </si>
  <si>
    <t>满意度</t>
  </si>
  <si>
    <t>服务对象满意度</t>
  </si>
  <si>
    <t>社会公众或服务对象对项目实施效果的满意程度。</t>
  </si>
  <si>
    <t>依据电话随机回访退捕渔民和高校毕业生基层特岗对满意度调查报告，满意度95%以上得5分，95-90%得4分、90%-80%得3分，80%以下为0分。</t>
  </si>
  <si>
    <t>通过对社会公众、服务对象或政府相关部门人员的调查走访，获取对项目实施效果的满意程度。依据电话回访及街头走访对满意度调查报告，满意度包括“政策效果满意度”、“能否带动生活情况”和“是否会带来有利影响”。</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</si>
</sst>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50">
    <font>
      <sz val="11"/>
      <color theme="1"/>
      <name val="等线"/>
      <charset val="134"/>
      <scheme val="minor"/>
    </font>
    <font>
      <sz val="11"/>
      <color theme="1"/>
      <name val="Times New Roman"/>
      <charset val="134"/>
    </font>
    <font>
      <b/>
      <sz val="11"/>
      <color theme="1"/>
      <name val="Times New Roman"/>
      <charset val="134"/>
    </font>
    <font>
      <b/>
      <sz val="12"/>
      <color theme="1"/>
      <name val="Times New Roman"/>
      <charset val="134"/>
    </font>
    <font>
      <sz val="12"/>
      <color theme="1"/>
      <name val="Times New Roman"/>
      <charset val="134"/>
    </font>
    <font>
      <sz val="12"/>
      <name val="Times New Roman"/>
      <charset val="134"/>
    </font>
    <font>
      <sz val="12"/>
      <color rgb="FFFF0000"/>
      <name val="Times New Roman"/>
      <charset val="134"/>
    </font>
    <font>
      <sz val="10"/>
      <color theme="1"/>
      <name val="等线"/>
      <charset val="134"/>
      <scheme val="minor"/>
    </font>
    <font>
      <sz val="10"/>
      <color theme="1"/>
      <name val="Times New Roman"/>
      <charset val="134"/>
    </font>
    <font>
      <sz val="10"/>
      <name val="Times New Roman"/>
      <charset val="134"/>
    </font>
    <font>
      <b/>
      <sz val="20"/>
      <color theme="1"/>
      <name val="Times New Roman"/>
      <charset val="134"/>
    </font>
    <font>
      <b/>
      <sz val="12"/>
      <color theme="1"/>
      <name val="宋体"/>
      <charset val="134"/>
    </font>
    <font>
      <b/>
      <sz val="10"/>
      <color theme="1"/>
      <name val="Times New Roman"/>
      <charset val="134"/>
    </font>
    <font>
      <b/>
      <sz val="10"/>
      <name val="Times New Roman"/>
      <charset val="134"/>
    </font>
    <font>
      <b/>
      <sz val="12"/>
      <name val="Times New Roman"/>
      <charset val="134"/>
    </font>
    <font>
      <sz val="12"/>
      <color theme="1"/>
      <name val="宋体"/>
      <charset val="134"/>
    </font>
    <font>
      <sz val="12"/>
      <name val="宋体"/>
      <charset val="134"/>
    </font>
    <font>
      <sz val="12"/>
      <name val="Microsoft YaHei"/>
      <charset val="134"/>
    </font>
    <font>
      <b/>
      <sz val="12"/>
      <name val="宋体"/>
      <charset val="134"/>
    </font>
    <font>
      <sz val="11"/>
      <color theme="1"/>
      <name val="宋体"/>
      <charset val="134"/>
    </font>
    <font>
      <b/>
      <sz val="11"/>
      <color theme="1"/>
      <name val="宋体"/>
      <charset val="134"/>
    </font>
    <font>
      <sz val="10"/>
      <name val="宋体"/>
      <charset val="134"/>
    </font>
    <font>
      <sz val="10"/>
      <color theme="1"/>
      <name val="宋体"/>
      <charset val="134"/>
    </font>
    <font>
      <b/>
      <sz val="10"/>
      <name val="宋体"/>
      <charset val="134"/>
    </font>
    <font>
      <b/>
      <sz val="10"/>
      <color theme="1"/>
      <name val="宋体"/>
      <charset val="134"/>
    </font>
    <font>
      <sz val="12"/>
      <color rgb="FF333333"/>
      <name val="宋体"/>
      <charset val="134"/>
    </font>
    <font>
      <sz val="14"/>
      <color theme="1"/>
      <name val="宋体"/>
      <charset val="134"/>
    </font>
    <font>
      <sz val="14"/>
      <name val="宋体"/>
      <charset val="134"/>
    </font>
    <font>
      <sz val="14"/>
      <color rgb="FF000000"/>
      <name val="宋体"/>
      <charset val="134"/>
    </font>
    <font>
      <b/>
      <sz val="14"/>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2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style="medium">
        <color auto="1"/>
      </left>
      <right/>
      <top/>
      <bottom/>
      <diagonal/>
    </border>
    <border>
      <left style="thin">
        <color auto="1"/>
      </left>
      <right/>
      <top style="medium">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right/>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bottom style="thin">
        <color auto="1"/>
      </bottom>
      <diagonal/>
    </border>
    <border>
      <left style="thin">
        <color auto="1"/>
      </left>
      <right style="thin">
        <color auto="1"/>
      </right>
      <top/>
      <bottom style="medium">
        <color auto="1"/>
      </bottom>
      <diagonal/>
    </border>
    <border>
      <left/>
      <right style="thin">
        <color auto="1"/>
      </right>
      <top/>
      <bottom/>
      <diagonal/>
    </border>
    <border>
      <left style="thin">
        <color auto="1"/>
      </left>
      <right style="medium">
        <color auto="1"/>
      </right>
      <top style="thin">
        <color auto="1"/>
      </top>
      <bottom/>
      <diagonal/>
    </border>
    <border>
      <left style="thin">
        <color auto="1"/>
      </left>
      <right/>
      <top/>
      <bottom style="thin">
        <color auto="1"/>
      </bottom>
      <diagonal/>
    </border>
    <border>
      <left style="thin">
        <color auto="1"/>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0" fillId="2" borderId="30"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31" applyNumberFormat="0" applyFill="0" applyAlignment="0" applyProtection="0">
      <alignment vertical="center"/>
    </xf>
    <xf numFmtId="0" fontId="36" fillId="0" borderId="31" applyNumberFormat="0" applyFill="0" applyAlignment="0" applyProtection="0">
      <alignment vertical="center"/>
    </xf>
    <xf numFmtId="0" fontId="37" fillId="0" borderId="32" applyNumberFormat="0" applyFill="0" applyAlignment="0" applyProtection="0">
      <alignment vertical="center"/>
    </xf>
    <xf numFmtId="0" fontId="37" fillId="0" borderId="0" applyNumberFormat="0" applyFill="0" applyBorder="0" applyAlignment="0" applyProtection="0">
      <alignment vertical="center"/>
    </xf>
    <xf numFmtId="0" fontId="38" fillId="3" borderId="33" applyNumberFormat="0" applyAlignment="0" applyProtection="0">
      <alignment vertical="center"/>
    </xf>
    <xf numFmtId="0" fontId="39" fillId="4" borderId="34" applyNumberFormat="0" applyAlignment="0" applyProtection="0">
      <alignment vertical="center"/>
    </xf>
    <xf numFmtId="0" fontId="40" fillId="4" borderId="33" applyNumberFormat="0" applyAlignment="0" applyProtection="0">
      <alignment vertical="center"/>
    </xf>
    <xf numFmtId="0" fontId="41" fillId="5" borderId="35" applyNumberFormat="0" applyAlignment="0" applyProtection="0">
      <alignment vertical="center"/>
    </xf>
    <xf numFmtId="0" fontId="42" fillId="0" borderId="36" applyNumberFormat="0" applyFill="0" applyAlignment="0" applyProtection="0">
      <alignment vertical="center"/>
    </xf>
    <xf numFmtId="0" fontId="43" fillId="0" borderId="37" applyNumberFormat="0" applyFill="0" applyAlignment="0" applyProtection="0">
      <alignment vertical="center"/>
    </xf>
    <xf numFmtId="0" fontId="44" fillId="6" borderId="0" applyNumberFormat="0" applyBorder="0" applyAlignment="0" applyProtection="0">
      <alignment vertical="center"/>
    </xf>
    <xf numFmtId="0" fontId="45" fillId="7" borderId="0" applyNumberFormat="0" applyBorder="0" applyAlignment="0" applyProtection="0">
      <alignment vertical="center"/>
    </xf>
    <xf numFmtId="0" fontId="46" fillId="8" borderId="0" applyNumberFormat="0" applyBorder="0" applyAlignment="0" applyProtection="0">
      <alignment vertical="center"/>
    </xf>
    <xf numFmtId="0" fontId="47" fillId="9" borderId="0" applyNumberFormat="0" applyBorder="0" applyAlignment="0" applyProtection="0">
      <alignment vertical="center"/>
    </xf>
    <xf numFmtId="0" fontId="48" fillId="10" borderId="0" applyNumberFormat="0" applyBorder="0" applyAlignment="0" applyProtection="0">
      <alignment vertical="center"/>
    </xf>
    <xf numFmtId="0" fontId="48" fillId="11" borderId="0" applyNumberFormat="0" applyBorder="0" applyAlignment="0" applyProtection="0">
      <alignment vertical="center"/>
    </xf>
    <xf numFmtId="0" fontId="47" fillId="12" borderId="0" applyNumberFormat="0" applyBorder="0" applyAlignment="0" applyProtection="0">
      <alignment vertical="center"/>
    </xf>
    <xf numFmtId="0" fontId="47" fillId="13" borderId="0" applyNumberFormat="0" applyBorder="0" applyAlignment="0" applyProtection="0">
      <alignment vertical="center"/>
    </xf>
    <xf numFmtId="0" fontId="48" fillId="14" borderId="0" applyNumberFormat="0" applyBorder="0" applyAlignment="0" applyProtection="0">
      <alignment vertical="center"/>
    </xf>
    <xf numFmtId="0" fontId="48" fillId="15"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8" fillId="18" borderId="0" applyNumberFormat="0" applyBorder="0" applyAlignment="0" applyProtection="0">
      <alignment vertical="center"/>
    </xf>
    <xf numFmtId="0" fontId="48" fillId="19"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7" fillId="28" borderId="0" applyNumberFormat="0" applyBorder="0" applyAlignment="0" applyProtection="0">
      <alignment vertical="center"/>
    </xf>
    <xf numFmtId="0" fontId="47" fillId="29" borderId="0" applyNumberFormat="0" applyBorder="0" applyAlignment="0" applyProtection="0">
      <alignment vertical="center"/>
    </xf>
    <xf numFmtId="0" fontId="48" fillId="30" borderId="0" applyNumberFormat="0" applyBorder="0" applyAlignment="0" applyProtection="0">
      <alignment vertical="center"/>
    </xf>
    <xf numFmtId="0" fontId="48" fillId="31" borderId="0" applyNumberFormat="0" applyBorder="0" applyAlignment="0" applyProtection="0">
      <alignment vertical="center"/>
    </xf>
    <xf numFmtId="0" fontId="47" fillId="32" borderId="0" applyNumberFormat="0" applyBorder="0" applyAlignment="0" applyProtection="0">
      <alignment vertical="center"/>
    </xf>
  </cellStyleXfs>
  <cellXfs count="164">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Fill="1">
      <alignment vertical="center"/>
    </xf>
    <xf numFmtId="0" fontId="5" fillId="0" borderId="0" xfId="0" applyFont="1" applyFill="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10" fontId="9" fillId="0" borderId="0" xfId="0" applyNumberFormat="1" applyFont="1">
      <alignment vertical="center"/>
    </xf>
    <xf numFmtId="0" fontId="3" fillId="0" borderId="0" xfId="0" applyFont="1">
      <alignment vertical="center"/>
    </xf>
    <xf numFmtId="0" fontId="10" fillId="0" borderId="0" xfId="0" applyFont="1" applyAlignment="1">
      <alignment horizontal="center" vertical="center" wrapText="1"/>
    </xf>
    <xf numFmtId="0" fontId="11" fillId="0" borderId="0" xfId="0" applyFont="1" applyFill="1">
      <alignment vertical="center"/>
    </xf>
    <xf numFmtId="0" fontId="12" fillId="0" borderId="0" xfId="0" applyFont="1" applyFill="1">
      <alignment vertical="center"/>
    </xf>
    <xf numFmtId="0" fontId="13" fillId="0" borderId="0" xfId="0" applyFont="1" applyFill="1" applyAlignment="1">
      <alignment vertical="center" wrapText="1"/>
    </xf>
    <xf numFmtId="0" fontId="13" fillId="0" borderId="0" xfId="0" applyFont="1" applyFill="1" applyAlignment="1">
      <alignment horizontal="center" vertical="center"/>
    </xf>
    <xf numFmtId="0" fontId="12" fillId="0" borderId="0" xfId="0" applyFont="1" applyFill="1" applyAlignment="1">
      <alignment horizontal="center" vertical="center" wrapText="1"/>
    </xf>
    <xf numFmtId="0" fontId="12" fillId="0" borderId="0" xfId="0" applyFont="1" applyFill="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3"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wrapText="1"/>
    </xf>
    <xf numFmtId="0" fontId="16" fillId="0" borderId="4" xfId="0" applyFont="1" applyBorder="1" applyAlignment="1">
      <alignment vertical="center" wrapText="1"/>
    </xf>
    <xf numFmtId="0" fontId="16" fillId="0" borderId="4" xfId="0" applyFont="1" applyBorder="1" applyAlignment="1">
      <alignment horizontal="center" vertical="center"/>
    </xf>
    <xf numFmtId="0" fontId="15" fillId="0" borderId="4" xfId="0" applyFont="1" applyBorder="1" applyAlignment="1">
      <alignment vertical="center" wrapText="1"/>
    </xf>
    <xf numFmtId="0" fontId="15" fillId="0" borderId="3" xfId="0" applyFont="1" applyFill="1" applyBorder="1" applyAlignment="1">
      <alignment horizontal="center" vertical="center"/>
    </xf>
    <xf numFmtId="0" fontId="16" fillId="0" borderId="4" xfId="0" applyFont="1" applyFill="1" applyBorder="1" applyAlignment="1">
      <alignment vertical="center" wrapText="1"/>
    </xf>
    <xf numFmtId="0" fontId="16" fillId="0" borderId="4" xfId="0" applyFont="1" applyFill="1" applyBorder="1" applyAlignment="1">
      <alignment horizontal="center" vertical="center"/>
    </xf>
    <xf numFmtId="0" fontId="15" fillId="0" borderId="4" xfId="0" applyFont="1" applyFill="1" applyBorder="1" applyAlignment="1">
      <alignment vertical="center" wrapText="1"/>
    </xf>
    <xf numFmtId="0" fontId="16" fillId="0" borderId="3" xfId="0" applyFont="1" applyFill="1" applyBorder="1" applyAlignment="1">
      <alignment horizontal="center" vertical="center"/>
    </xf>
    <xf numFmtId="0" fontId="15" fillId="0" borderId="5" xfId="0" applyFont="1" applyBorder="1" applyAlignment="1">
      <alignment horizontal="center" vertical="center" wrapText="1"/>
    </xf>
    <xf numFmtId="0" fontId="16" fillId="0" borderId="3" xfId="0" applyFont="1" applyBorder="1" applyAlignment="1">
      <alignment horizontal="center" vertical="center"/>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4" xfId="0" applyFont="1" applyFill="1" applyBorder="1" applyAlignment="1">
      <alignment horizontal="center" vertical="center" wrapText="1"/>
    </xf>
    <xf numFmtId="0" fontId="17" fillId="0" borderId="4" xfId="0" applyFont="1" applyFill="1" applyBorder="1" applyAlignment="1">
      <alignment vertical="center" wrapText="1"/>
    </xf>
    <xf numFmtId="0" fontId="11" fillId="0" borderId="8" xfId="0" applyFont="1" applyFill="1" applyBorder="1" applyAlignment="1">
      <alignment horizontal="center" vertical="center"/>
    </xf>
    <xf numFmtId="0" fontId="11" fillId="0" borderId="9" xfId="0" applyFont="1" applyBorder="1" applyAlignment="1">
      <alignment vertical="center" wrapText="1"/>
    </xf>
    <xf numFmtId="0" fontId="11" fillId="0" borderId="9" xfId="0" applyFont="1" applyBorder="1" applyAlignment="1">
      <alignment horizontal="center" vertical="center"/>
    </xf>
    <xf numFmtId="0" fontId="18" fillId="0" borderId="9" xfId="0" applyFont="1" applyBorder="1" applyAlignment="1">
      <alignment vertical="center" wrapText="1"/>
    </xf>
    <xf numFmtId="0" fontId="18" fillId="0" borderId="9" xfId="0" applyFont="1" applyBorder="1" applyAlignment="1">
      <alignment horizontal="center" vertical="center"/>
    </xf>
    <xf numFmtId="0" fontId="11" fillId="0" borderId="9" xfId="0" applyFont="1" applyBorder="1" applyAlignment="1">
      <alignment horizontal="center" vertical="center" wrapText="1"/>
    </xf>
    <xf numFmtId="0" fontId="11" fillId="0" borderId="9" xfId="0" applyFont="1" applyBorder="1">
      <alignment vertical="center"/>
    </xf>
    <xf numFmtId="0" fontId="15" fillId="0" borderId="0" xfId="0" applyFont="1" applyFill="1" applyBorder="1" applyAlignment="1">
      <alignment horizontal="center" vertical="center"/>
    </xf>
    <xf numFmtId="0" fontId="13" fillId="0" borderId="0" xfId="0" applyFont="1" applyFill="1">
      <alignment vertical="center"/>
    </xf>
    <xf numFmtId="10" fontId="13" fillId="0" borderId="0" xfId="0" applyNumberFormat="1" applyFont="1" applyFill="1">
      <alignment vertical="center"/>
    </xf>
    <xf numFmtId="0" fontId="14" fillId="0" borderId="2" xfId="0" applyFont="1" applyBorder="1" applyAlignment="1">
      <alignment horizontal="center" vertical="center"/>
    </xf>
    <xf numFmtId="10" fontId="14" fillId="0" borderId="10" xfId="0" applyNumberFormat="1" applyFont="1" applyBorder="1" applyAlignment="1">
      <alignment horizontal="center" vertical="center"/>
    </xf>
    <xf numFmtId="10" fontId="16" fillId="0" borderId="11" xfId="0" applyNumberFormat="1" applyFont="1" applyFill="1" applyBorder="1" applyAlignment="1">
      <alignment horizontal="center" vertical="center"/>
    </xf>
    <xf numFmtId="0" fontId="4" fillId="0" borderId="0" xfId="0" applyFont="1" applyFill="1" applyAlignment="1">
      <alignment vertical="center" wrapText="1"/>
    </xf>
    <xf numFmtId="10" fontId="18" fillId="0" borderId="12" xfId="0" applyNumberFormat="1" applyFont="1" applyFill="1" applyBorder="1" applyAlignment="1">
      <alignment horizontal="center" vertical="center"/>
    </xf>
    <xf numFmtId="0" fontId="5" fillId="0" borderId="0" xfId="0" applyFont="1" applyFill="1" applyAlignment="1">
      <alignment vertical="center" wrapText="1"/>
    </xf>
    <xf numFmtId="0" fontId="19" fillId="0" borderId="0" xfId="0" applyFont="1">
      <alignment vertical="center"/>
    </xf>
    <xf numFmtId="0" fontId="20" fillId="0" borderId="0" xfId="0" applyFont="1" applyFill="1">
      <alignment vertical="center"/>
    </xf>
    <xf numFmtId="0" fontId="11" fillId="0" borderId="0" xfId="0" applyFont="1" applyAlignment="1">
      <alignment horizontal="center" vertical="center"/>
    </xf>
    <xf numFmtId="0" fontId="11" fillId="0" borderId="0" xfId="0" applyFont="1">
      <alignment vertical="center"/>
    </xf>
    <xf numFmtId="0" fontId="16" fillId="0" borderId="0" xfId="0" applyFont="1" applyFill="1">
      <alignment vertical="center"/>
    </xf>
    <xf numFmtId="0" fontId="14" fillId="0" borderId="0" xfId="0" applyFont="1">
      <alignment vertical="center"/>
    </xf>
    <xf numFmtId="0" fontId="21" fillId="0" borderId="0" xfId="0" applyFont="1" applyAlignment="1">
      <alignment horizontal="center" vertical="center"/>
    </xf>
    <xf numFmtId="0" fontId="22" fillId="0" borderId="0" xfId="0" applyFont="1">
      <alignment vertical="center"/>
    </xf>
    <xf numFmtId="0" fontId="23" fillId="0" borderId="0" xfId="0" applyFont="1" applyFill="1">
      <alignment vertical="center"/>
    </xf>
    <xf numFmtId="0" fontId="23" fillId="0" borderId="0" xfId="0" applyFont="1" applyFill="1" applyAlignment="1">
      <alignment horizontal="center" vertical="center"/>
    </xf>
    <xf numFmtId="0" fontId="24" fillId="0" borderId="0" xfId="0" applyFont="1" applyFill="1">
      <alignment vertical="center"/>
    </xf>
    <xf numFmtId="0" fontId="3" fillId="0" borderId="10" xfId="0" applyFont="1" applyBorder="1" applyAlignment="1">
      <alignment horizontal="center" vertical="center"/>
    </xf>
    <xf numFmtId="0" fontId="15" fillId="0" borderId="4" xfId="0" applyFont="1" applyBorder="1" applyAlignment="1">
      <alignment horizontal="center" vertical="center"/>
    </xf>
    <xf numFmtId="0" fontId="25" fillId="0" borderId="4" xfId="0" applyFont="1" applyBorder="1" applyAlignment="1">
      <alignment horizontal="justify" vertical="center"/>
    </xf>
    <xf numFmtId="0" fontId="25" fillId="0" borderId="4" xfId="0" applyFont="1" applyBorder="1" applyAlignment="1">
      <alignment horizontal="center" vertical="center"/>
    </xf>
    <xf numFmtId="0" fontId="16" fillId="0" borderId="11" xfId="0" applyFont="1" applyBorder="1" applyAlignment="1">
      <alignment horizontal="left" vertical="center" wrapText="1"/>
    </xf>
    <xf numFmtId="0" fontId="16" fillId="0" borderId="13" xfId="0" applyFont="1" applyBorder="1" applyAlignment="1">
      <alignment horizontal="left" vertical="center" wrapText="1"/>
    </xf>
    <xf numFmtId="0" fontId="16" fillId="0" borderId="14" xfId="0" applyFont="1" applyFill="1" applyBorder="1">
      <alignment vertical="center"/>
    </xf>
    <xf numFmtId="0" fontId="15" fillId="0" borderId="0" xfId="0" applyFont="1">
      <alignment vertical="center"/>
    </xf>
    <xf numFmtId="0" fontId="15" fillId="0" borderId="0" xfId="0" applyFont="1" applyFill="1">
      <alignment vertical="center"/>
    </xf>
    <xf numFmtId="0" fontId="16" fillId="0" borderId="0" xfId="0" applyFont="1">
      <alignment vertical="center"/>
    </xf>
    <xf numFmtId="0" fontId="14" fillId="0" borderId="1" xfId="0" applyFont="1" applyBorder="1" applyAlignment="1">
      <alignment horizontal="center" vertical="center"/>
    </xf>
    <xf numFmtId="0" fontId="14" fillId="0" borderId="15"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left" vertical="center"/>
    </xf>
    <xf numFmtId="0" fontId="18" fillId="0" borderId="13" xfId="0" applyFont="1" applyBorder="1" applyAlignment="1">
      <alignment horizontal="left" vertical="center"/>
    </xf>
    <xf numFmtId="0" fontId="11" fillId="0" borderId="11" xfId="0" applyFont="1" applyBorder="1" applyAlignment="1">
      <alignment vertical="center" wrapText="1"/>
    </xf>
    <xf numFmtId="0" fontId="16" fillId="0" borderId="4" xfId="0" applyFont="1" applyBorder="1" applyAlignment="1">
      <alignment horizontal="left" vertical="center" wrapText="1"/>
    </xf>
    <xf numFmtId="0" fontId="16" fillId="0" borderId="13" xfId="0" applyFont="1" applyFill="1" applyBorder="1" applyAlignment="1">
      <alignment horizontal="left" vertical="center" wrapText="1"/>
    </xf>
    <xf numFmtId="0" fontId="15" fillId="0" borderId="11" xfId="0" applyFont="1" applyBorder="1" applyAlignment="1">
      <alignment vertical="center" wrapText="1"/>
    </xf>
    <xf numFmtId="0" fontId="18" fillId="0" borderId="3" xfId="0" applyFont="1" applyFill="1" applyBorder="1" applyAlignment="1">
      <alignment horizontal="center" vertical="center"/>
    </xf>
    <xf numFmtId="0" fontId="18" fillId="0" borderId="4" xfId="0" applyFont="1" applyFill="1" applyBorder="1" applyAlignment="1">
      <alignment horizontal="left" vertical="center" wrapText="1"/>
    </xf>
    <xf numFmtId="0" fontId="18" fillId="0" borderId="13" xfId="0" applyFont="1" applyFill="1" applyBorder="1" applyAlignment="1">
      <alignment horizontal="left" vertical="center" wrapText="1"/>
    </xf>
    <xf numFmtId="0" fontId="18" fillId="0" borderId="13" xfId="0" applyFont="1" applyFill="1" applyBorder="1" applyAlignment="1">
      <alignment horizontal="left" vertical="center"/>
    </xf>
    <xf numFmtId="0" fontId="11" fillId="0" borderId="11" xfId="0" applyFont="1" applyFill="1" applyBorder="1" applyAlignment="1">
      <alignment vertical="center" wrapText="1"/>
    </xf>
    <xf numFmtId="0" fontId="16" fillId="0" borderId="4" xfId="0" applyFont="1" applyFill="1" applyBorder="1" applyAlignment="1">
      <alignment horizontal="left" vertical="center" wrapText="1"/>
    </xf>
    <xf numFmtId="0" fontId="15" fillId="0" borderId="11" xfId="0" applyFont="1" applyFill="1" applyBorder="1" applyAlignment="1">
      <alignment vertical="center" wrapText="1"/>
    </xf>
    <xf numFmtId="0" fontId="16" fillId="0" borderId="11" xfId="0" applyFont="1" applyBorder="1" applyAlignment="1">
      <alignment vertical="center" wrapText="1"/>
    </xf>
    <xf numFmtId="0" fontId="18" fillId="0" borderId="16" xfId="0" applyFont="1" applyBorder="1" applyAlignment="1">
      <alignment horizontal="center" vertical="center"/>
    </xf>
    <xf numFmtId="0" fontId="14" fillId="0" borderId="17" xfId="0" applyFont="1" applyBorder="1" applyAlignment="1">
      <alignment horizontal="center" vertical="center"/>
    </xf>
    <xf numFmtId="0" fontId="11" fillId="0" borderId="12" xfId="0" applyFont="1" applyBorder="1">
      <alignment vertical="center"/>
    </xf>
    <xf numFmtId="0" fontId="26" fillId="0" borderId="3" xfId="0" applyFont="1" applyBorder="1" applyAlignment="1">
      <alignment horizontal="center" vertical="center"/>
    </xf>
    <xf numFmtId="0" fontId="26" fillId="0" borderId="4" xfId="0" applyFont="1" applyBorder="1" applyAlignment="1">
      <alignment horizontal="center" vertical="center" wrapText="1"/>
    </xf>
    <xf numFmtId="0" fontId="27" fillId="0" borderId="4" xfId="0" applyFont="1" applyBorder="1">
      <alignment vertical="center"/>
    </xf>
    <xf numFmtId="0" fontId="27" fillId="0" borderId="4" xfId="0" applyFont="1" applyBorder="1" applyAlignment="1">
      <alignment horizontal="center" vertical="center"/>
    </xf>
    <xf numFmtId="0" fontId="26" fillId="0" borderId="4" xfId="0" applyFont="1" applyBorder="1" applyAlignment="1">
      <alignment vertical="center" wrapText="1"/>
    </xf>
    <xf numFmtId="0" fontId="26" fillId="0" borderId="4" xfId="0" applyFont="1" applyBorder="1" applyAlignment="1">
      <alignment horizontal="center" vertical="center"/>
    </xf>
    <xf numFmtId="0" fontId="26" fillId="0" borderId="3" xfId="0" applyFont="1" applyFill="1" applyBorder="1" applyAlignment="1">
      <alignment horizontal="center" vertical="center"/>
    </xf>
    <xf numFmtId="0" fontId="27" fillId="0" borderId="4" xfId="0" applyFont="1" applyFill="1" applyBorder="1">
      <alignment vertical="center"/>
    </xf>
    <xf numFmtId="0" fontId="27" fillId="0" borderId="4" xfId="0" applyFont="1" applyFill="1" applyBorder="1" applyAlignment="1">
      <alignment horizontal="center" vertical="center"/>
    </xf>
    <xf numFmtId="0" fontId="26" fillId="0" borderId="4" xfId="0" applyFont="1" applyFill="1" applyBorder="1" applyAlignment="1">
      <alignment vertical="center" wrapText="1"/>
    </xf>
    <xf numFmtId="0" fontId="27" fillId="0" borderId="4" xfId="0" applyFont="1" applyFill="1" applyBorder="1" applyAlignment="1">
      <alignment vertical="center" wrapText="1"/>
    </xf>
    <xf numFmtId="0" fontId="26" fillId="0" borderId="0" xfId="0" applyFont="1" applyAlignment="1">
      <alignment horizontal="justify" vertical="center" wrapText="1"/>
    </xf>
    <xf numFmtId="0" fontId="27" fillId="0" borderId="3" xfId="0" applyFont="1" applyFill="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vertical="center" wrapText="1"/>
    </xf>
    <xf numFmtId="0" fontId="28" fillId="0" borderId="18" xfId="0" applyFont="1" applyBorder="1" applyAlignment="1">
      <alignment horizontal="justify" vertical="center" wrapText="1"/>
    </xf>
    <xf numFmtId="0" fontId="26" fillId="0" borderId="5" xfId="0" applyFont="1" applyBorder="1" applyAlignment="1">
      <alignment horizontal="center" vertical="center"/>
    </xf>
    <xf numFmtId="0" fontId="27" fillId="0" borderId="5" xfId="0" applyFont="1" applyFill="1" applyBorder="1">
      <alignment vertical="center"/>
    </xf>
    <xf numFmtId="0" fontId="27" fillId="0" borderId="5" xfId="0" applyFont="1" applyFill="1" applyBorder="1" applyAlignment="1">
      <alignment horizontal="center" vertical="center"/>
    </xf>
    <xf numFmtId="0" fontId="26" fillId="0" borderId="5" xfId="0" applyFont="1" applyFill="1" applyBorder="1" applyAlignment="1">
      <alignment vertical="center" wrapText="1"/>
    </xf>
    <xf numFmtId="0" fontId="28" fillId="0" borderId="0" xfId="0" applyFont="1" applyAlignment="1">
      <alignment horizontal="justify" vertical="center" wrapText="1"/>
    </xf>
    <xf numFmtId="0" fontId="26" fillId="0" borderId="19" xfId="0" applyFont="1" applyFill="1" applyBorder="1" applyAlignment="1">
      <alignment horizontal="center" vertical="center"/>
    </xf>
    <xf numFmtId="0" fontId="26" fillId="0" borderId="13" xfId="0" applyFont="1" applyBorder="1" applyAlignment="1">
      <alignment horizontal="center" vertical="center" wrapText="1"/>
    </xf>
    <xf numFmtId="0" fontId="28" fillId="0" borderId="4" xfId="0" applyFont="1" applyBorder="1" applyAlignment="1">
      <alignment horizontal="center" vertical="center" wrapText="1"/>
    </xf>
    <xf numFmtId="0" fontId="27" fillId="0" borderId="4" xfId="0" applyFont="1" applyFill="1" applyBorder="1" applyAlignment="1">
      <alignment horizontal="left" vertical="center"/>
    </xf>
    <xf numFmtId="0" fontId="26" fillId="0" borderId="4" xfId="0" applyFont="1" applyFill="1" applyBorder="1" applyAlignment="1">
      <alignment horizontal="center" vertical="center" wrapText="1"/>
    </xf>
    <xf numFmtId="0" fontId="26" fillId="0" borderId="20" xfId="0" applyFont="1" applyFill="1" applyBorder="1" applyAlignment="1">
      <alignment horizontal="center" vertical="center"/>
    </xf>
    <xf numFmtId="0" fontId="28" fillId="0" borderId="5" xfId="0" applyFont="1" applyBorder="1" applyAlignment="1">
      <alignment horizontal="center" vertical="center"/>
    </xf>
    <xf numFmtId="0" fontId="27" fillId="0" borderId="5" xfId="0" applyFont="1" applyFill="1" applyBorder="1" applyAlignment="1">
      <alignment horizontal="left" vertical="center"/>
    </xf>
    <xf numFmtId="0" fontId="26" fillId="0" borderId="5" xfId="0" applyFont="1" applyFill="1" applyBorder="1" applyAlignment="1">
      <alignment horizontal="center" vertical="center" wrapText="1"/>
    </xf>
    <xf numFmtId="0" fontId="26" fillId="0" borderId="5" xfId="0" applyFont="1" applyBorder="1" applyAlignment="1">
      <alignment vertical="center" wrapText="1"/>
    </xf>
    <xf numFmtId="0" fontId="27" fillId="0" borderId="4" xfId="0" applyFont="1" applyBorder="1" applyAlignment="1">
      <alignment horizontal="center" vertical="center" wrapText="1"/>
    </xf>
    <xf numFmtId="0" fontId="27" fillId="0" borderId="4" xfId="0" applyFont="1" applyFill="1" applyBorder="1" applyAlignment="1">
      <alignment horizontal="center" vertical="center" wrapText="1"/>
    </xf>
    <xf numFmtId="0" fontId="28" fillId="0" borderId="0" xfId="0" applyFont="1" applyAlignment="1">
      <alignment horizontal="justify" vertical="center"/>
    </xf>
    <xf numFmtId="0" fontId="26" fillId="0" borderId="21" xfId="0" applyFont="1" applyBorder="1" applyAlignment="1">
      <alignment horizontal="justify" vertical="center" wrapText="1"/>
    </xf>
    <xf numFmtId="0" fontId="28" fillId="0" borderId="22" xfId="0" applyFont="1" applyBorder="1" applyAlignment="1">
      <alignment horizontal="justify" vertical="center"/>
    </xf>
    <xf numFmtId="0" fontId="28" fillId="0" borderId="23" xfId="0" applyFont="1" applyBorder="1" applyAlignment="1">
      <alignment horizontal="justify" vertical="center" wrapText="1"/>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8" fillId="0" borderId="24" xfId="0" applyFont="1" applyBorder="1" applyAlignment="1">
      <alignment horizontal="justify" vertical="center" wrapText="1"/>
    </xf>
    <xf numFmtId="0" fontId="28" fillId="0" borderId="18" xfId="0" applyFont="1" applyBorder="1" applyAlignment="1">
      <alignment horizontal="justify" vertical="center"/>
    </xf>
    <xf numFmtId="0" fontId="26" fillId="0" borderId="7" xfId="0" applyFont="1" applyBorder="1" applyAlignment="1">
      <alignment horizontal="center" vertical="center"/>
    </xf>
    <xf numFmtId="0" fontId="26" fillId="0" borderId="7" xfId="0" applyFont="1" applyBorder="1" applyAlignment="1">
      <alignment vertical="center" wrapText="1"/>
    </xf>
    <xf numFmtId="0" fontId="29" fillId="0" borderId="25" xfId="0" applyFont="1" applyFill="1" applyBorder="1">
      <alignment vertical="center"/>
    </xf>
    <xf numFmtId="0" fontId="29" fillId="0" borderId="25" xfId="0" applyFont="1" applyFill="1" applyBorder="1" applyAlignment="1">
      <alignment horizontal="center" vertical="center"/>
    </xf>
    <xf numFmtId="0" fontId="3" fillId="0" borderId="14" xfId="0" applyFont="1" applyBorder="1" applyAlignment="1">
      <alignment vertical="center"/>
    </xf>
    <xf numFmtId="0" fontId="3" fillId="0" borderId="0" xfId="0" applyFont="1" applyBorder="1" applyAlignment="1">
      <alignment vertical="center"/>
    </xf>
    <xf numFmtId="0" fontId="3" fillId="0" borderId="26" xfId="0" applyFont="1" applyBorder="1" applyAlignment="1">
      <alignment vertical="center"/>
    </xf>
    <xf numFmtId="49" fontId="27" fillId="0" borderId="11" xfId="0" applyNumberFormat="1" applyFont="1" applyFill="1" applyBorder="1" applyAlignment="1">
      <alignment horizontal="center" vertical="center"/>
    </xf>
    <xf numFmtId="0" fontId="27" fillId="0" borderId="5" xfId="0" applyFont="1" applyBorder="1" applyAlignment="1">
      <alignment horizontal="center" vertical="center"/>
    </xf>
    <xf numFmtId="49" fontId="27" fillId="0" borderId="27" xfId="0" applyNumberFormat="1" applyFont="1" applyFill="1" applyBorder="1" applyAlignment="1">
      <alignment horizontal="center" vertical="center"/>
    </xf>
    <xf numFmtId="49" fontId="27" fillId="0" borderId="13" xfId="0" applyNumberFormat="1" applyFont="1" applyFill="1" applyBorder="1" applyAlignment="1">
      <alignment horizontal="center" vertical="center"/>
    </xf>
    <xf numFmtId="0" fontId="4" fillId="0" borderId="14" xfId="0" applyFont="1" applyFill="1" applyBorder="1">
      <alignment vertical="center"/>
    </xf>
    <xf numFmtId="49" fontId="27" fillId="0" borderId="23" xfId="0" applyNumberFormat="1" applyFont="1" applyFill="1" applyBorder="1" applyAlignment="1">
      <alignment horizontal="center" vertical="center"/>
    </xf>
    <xf numFmtId="0" fontId="5" fillId="0" borderId="14" xfId="0" applyFont="1" applyFill="1" applyBorder="1">
      <alignment vertical="center"/>
    </xf>
    <xf numFmtId="0" fontId="6" fillId="0" borderId="0" xfId="0" applyFont="1" applyAlignment="1">
      <alignment vertical="center" wrapText="1"/>
    </xf>
    <xf numFmtId="49" fontId="26" fillId="0" borderId="28" xfId="0" applyNumberFormat="1" applyFont="1" applyBorder="1" applyAlignment="1">
      <alignment horizontal="center" vertical="center"/>
    </xf>
    <xf numFmtId="0" fontId="4" fillId="0" borderId="14" xfId="0" applyFont="1" applyBorder="1">
      <alignment vertical="center"/>
    </xf>
    <xf numFmtId="49" fontId="29" fillId="0" borderId="29" xfId="0" applyNumberFormat="1" applyFont="1" applyFill="1" applyBorder="1" applyAlignment="1">
      <alignment horizontal="center" vertical="center"/>
    </xf>
    <xf numFmtId="176" fontId="5" fillId="0" borderId="0" xfId="0" applyNumberFormat="1"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5757F9"/>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showZeros="0" zoomScale="70" zoomScaleNormal="70" workbookViewId="0">
      <pane xSplit="3" ySplit="4" topLeftCell="D5" activePane="bottomRight" state="frozen"/>
      <selection/>
      <selection pane="topRight"/>
      <selection pane="bottomLeft"/>
      <selection pane="bottomRight" activeCell="F5" sqref="F5"/>
    </sheetView>
  </sheetViews>
  <sheetFormatPr defaultColWidth="9" defaultRowHeight="13.5"/>
  <cols>
    <col min="1" max="1" width="6.6" style="9" customWidth="1"/>
    <col min="2" max="2" width="8.74166666666667" style="10" customWidth="1"/>
    <col min="3" max="3" width="13.0333333333333" style="10" customWidth="1"/>
    <col min="4" max="4" width="24.875" style="15" customWidth="1"/>
    <col min="5" max="5" width="8.39166666666667" style="12" customWidth="1"/>
    <col min="6" max="6" width="47.1416666666667" style="13" customWidth="1"/>
    <col min="7" max="7" width="71.6" style="14" customWidth="1"/>
    <col min="8" max="8" width="6.425" style="15" customWidth="1"/>
    <col min="9" max="9" width="7.13333333333333" style="15" customWidth="1"/>
    <col min="10" max="10" width="7.85" style="16" customWidth="1"/>
    <col min="11" max="11" width="46.0833333333333" customWidth="1"/>
  </cols>
  <sheetData>
    <row r="1" s="1" customFormat="1" ht="15.75" spans="1:10">
      <c r="A1" s="67" t="s">
        <v>0</v>
      </c>
      <c r="B1" s="10"/>
      <c r="C1" s="10"/>
      <c r="D1" s="15"/>
      <c r="E1" s="12"/>
      <c r="F1" s="13"/>
      <c r="G1" s="14"/>
      <c r="H1" s="15"/>
      <c r="I1" s="15"/>
      <c r="J1" s="16"/>
    </row>
    <row r="2" s="1" customFormat="1" ht="25.5" spans="1:10">
      <c r="A2" s="18" t="s">
        <v>1</v>
      </c>
      <c r="B2" s="18"/>
      <c r="C2" s="18"/>
      <c r="D2" s="18"/>
      <c r="E2" s="18"/>
      <c r="F2" s="18"/>
      <c r="G2" s="18"/>
      <c r="H2" s="18"/>
      <c r="I2" s="18"/>
      <c r="J2" s="18"/>
    </row>
    <row r="3" s="2" customFormat="1" ht="42" customHeight="1" spans="1:10">
      <c r="A3" s="72" t="s">
        <v>2</v>
      </c>
      <c r="B3" s="19"/>
      <c r="C3" s="20"/>
      <c r="D3" s="54"/>
      <c r="E3" s="22"/>
      <c r="F3" s="23"/>
      <c r="G3" s="24"/>
      <c r="H3" s="54"/>
      <c r="I3" s="54"/>
      <c r="J3" s="55"/>
    </row>
    <row r="4" s="3" customFormat="1" ht="33.5" customHeight="1" spans="1:10">
      <c r="A4" s="25" t="s">
        <v>3</v>
      </c>
      <c r="B4" s="26" t="s">
        <v>4</v>
      </c>
      <c r="C4" s="26" t="s">
        <v>5</v>
      </c>
      <c r="D4" s="27" t="s">
        <v>6</v>
      </c>
      <c r="E4" s="27" t="s">
        <v>7</v>
      </c>
      <c r="F4" s="26" t="s">
        <v>8</v>
      </c>
      <c r="G4" s="26" t="s">
        <v>9</v>
      </c>
      <c r="H4" s="56" t="s">
        <v>10</v>
      </c>
      <c r="I4" s="56" t="s">
        <v>11</v>
      </c>
      <c r="J4" s="57" t="s">
        <v>12</v>
      </c>
    </row>
    <row r="5" s="4" customFormat="1" ht="105" customHeight="1" spans="1:11">
      <c r="A5" s="103">
        <v>1</v>
      </c>
      <c r="B5" s="104" t="s">
        <v>13</v>
      </c>
      <c r="C5" s="104" t="s">
        <v>14</v>
      </c>
      <c r="D5" s="105" t="s">
        <v>15</v>
      </c>
      <c r="E5" s="106">
        <v>5</v>
      </c>
      <c r="F5" s="107" t="s">
        <v>16</v>
      </c>
      <c r="G5" s="107" t="s">
        <v>17</v>
      </c>
      <c r="H5" s="106">
        <v>5</v>
      </c>
      <c r="I5" s="106"/>
      <c r="J5" s="152" t="s">
        <v>18</v>
      </c>
      <c r="K5" s="4">
        <v>1</v>
      </c>
    </row>
    <row r="6" s="4" customFormat="1" ht="62" customHeight="1" spans="1:10">
      <c r="A6" s="103">
        <v>2</v>
      </c>
      <c r="B6" s="104"/>
      <c r="C6" s="108"/>
      <c r="D6" s="105" t="s">
        <v>19</v>
      </c>
      <c r="E6" s="106">
        <v>5</v>
      </c>
      <c r="F6" s="107" t="s">
        <v>20</v>
      </c>
      <c r="G6" s="107" t="s">
        <v>21</v>
      </c>
      <c r="H6" s="106">
        <v>5</v>
      </c>
      <c r="I6" s="106">
        <f>E6-H6</f>
        <v>0</v>
      </c>
      <c r="J6" s="152" t="s">
        <v>18</v>
      </c>
    </row>
    <row r="7" s="5" customFormat="1" ht="126" customHeight="1" spans="1:10">
      <c r="A7" s="109">
        <v>3</v>
      </c>
      <c r="B7" s="104"/>
      <c r="C7" s="104" t="s">
        <v>22</v>
      </c>
      <c r="D7" s="110" t="s">
        <v>23</v>
      </c>
      <c r="E7" s="111">
        <v>5</v>
      </c>
      <c r="F7" s="112" t="s">
        <v>24</v>
      </c>
      <c r="G7" s="113" t="s">
        <v>25</v>
      </c>
      <c r="H7" s="111">
        <v>4</v>
      </c>
      <c r="I7" s="106">
        <f>E7-H7</f>
        <v>1</v>
      </c>
      <c r="J7" s="152" t="s">
        <v>26</v>
      </c>
    </row>
    <row r="8" s="5" customFormat="1" ht="65" customHeight="1" spans="1:10">
      <c r="A8" s="109">
        <v>4</v>
      </c>
      <c r="B8" s="104"/>
      <c r="C8" s="104"/>
      <c r="D8" s="110" t="s">
        <v>27</v>
      </c>
      <c r="E8" s="111">
        <v>5</v>
      </c>
      <c r="F8" s="112" t="s">
        <v>28</v>
      </c>
      <c r="G8" s="112" t="s">
        <v>29</v>
      </c>
      <c r="H8" s="111">
        <v>4</v>
      </c>
      <c r="I8" s="106">
        <v>1</v>
      </c>
      <c r="J8" s="152" t="s">
        <v>26</v>
      </c>
    </row>
    <row r="9" s="4" customFormat="1" ht="110" customHeight="1" spans="1:10">
      <c r="A9" s="103">
        <v>5</v>
      </c>
      <c r="B9" s="104"/>
      <c r="C9" s="104" t="s">
        <v>30</v>
      </c>
      <c r="D9" s="110" t="s">
        <v>31</v>
      </c>
      <c r="E9" s="111">
        <v>5</v>
      </c>
      <c r="F9" s="112" t="s">
        <v>32</v>
      </c>
      <c r="G9" s="107" t="s">
        <v>33</v>
      </c>
      <c r="H9" s="106">
        <v>3</v>
      </c>
      <c r="I9" s="106">
        <v>2</v>
      </c>
      <c r="J9" s="152" t="s">
        <v>34</v>
      </c>
    </row>
    <row r="10" s="4" customFormat="1" ht="113" customHeight="1" spans="1:10">
      <c r="A10" s="103">
        <v>6</v>
      </c>
      <c r="B10" s="104"/>
      <c r="C10" s="104"/>
      <c r="D10" s="110" t="s">
        <v>35</v>
      </c>
      <c r="E10" s="111">
        <v>5</v>
      </c>
      <c r="F10" s="112" t="s">
        <v>36</v>
      </c>
      <c r="G10" s="114" t="s">
        <v>37</v>
      </c>
      <c r="H10" s="106">
        <v>3</v>
      </c>
      <c r="I10" s="106">
        <v>2</v>
      </c>
      <c r="J10" s="152" t="s">
        <v>34</v>
      </c>
    </row>
    <row r="11" s="6" customFormat="1" ht="71" customHeight="1" spans="1:10">
      <c r="A11" s="115">
        <v>7</v>
      </c>
      <c r="B11" s="104" t="s">
        <v>38</v>
      </c>
      <c r="C11" s="104" t="s">
        <v>39</v>
      </c>
      <c r="D11" s="110" t="s">
        <v>40</v>
      </c>
      <c r="E11" s="111">
        <v>4</v>
      </c>
      <c r="F11" s="113" t="s">
        <v>41</v>
      </c>
      <c r="G11" s="113" t="s">
        <v>42</v>
      </c>
      <c r="H11" s="111">
        <v>4</v>
      </c>
      <c r="I11" s="106">
        <f>E11-H11</f>
        <v>0</v>
      </c>
      <c r="J11" s="152" t="s">
        <v>18</v>
      </c>
    </row>
    <row r="12" s="7" customFormat="1" ht="95" customHeight="1" spans="1:10">
      <c r="A12" s="116">
        <v>8</v>
      </c>
      <c r="B12" s="104"/>
      <c r="C12" s="108"/>
      <c r="D12" s="105" t="s">
        <v>43</v>
      </c>
      <c r="E12" s="106">
        <v>4</v>
      </c>
      <c r="F12" s="117" t="s">
        <v>44</v>
      </c>
      <c r="G12" s="117" t="s">
        <v>45</v>
      </c>
      <c r="H12" s="106">
        <v>4</v>
      </c>
      <c r="I12" s="106">
        <f>E12-H12</f>
        <v>0</v>
      </c>
      <c r="J12" s="152" t="s">
        <v>18</v>
      </c>
    </row>
    <row r="13" s="5" customFormat="1" ht="78" customHeight="1" spans="1:10">
      <c r="A13" s="109">
        <v>9</v>
      </c>
      <c r="B13" s="104"/>
      <c r="C13" s="108"/>
      <c r="D13" s="110" t="s">
        <v>46</v>
      </c>
      <c r="E13" s="111">
        <v>4</v>
      </c>
      <c r="F13" s="112" t="s">
        <v>47</v>
      </c>
      <c r="G13" s="118" t="s">
        <v>48</v>
      </c>
      <c r="H13" s="111">
        <v>3</v>
      </c>
      <c r="I13" s="106">
        <f>E13-H13</f>
        <v>1</v>
      </c>
      <c r="J13" s="152" t="s">
        <v>49</v>
      </c>
    </row>
    <row r="14" s="5" customFormat="1" ht="138" customHeight="1" spans="1:10">
      <c r="A14" s="109">
        <v>10</v>
      </c>
      <c r="B14" s="104"/>
      <c r="C14" s="119"/>
      <c r="D14" s="120" t="s">
        <v>50</v>
      </c>
      <c r="E14" s="121">
        <v>4</v>
      </c>
      <c r="F14" s="122" t="s">
        <v>51</v>
      </c>
      <c r="G14" s="123" t="s">
        <v>52</v>
      </c>
      <c r="H14" s="121">
        <v>3</v>
      </c>
      <c r="I14" s="153">
        <f>E14-H14</f>
        <v>1</v>
      </c>
      <c r="J14" s="154" t="s">
        <v>49</v>
      </c>
    </row>
    <row r="15" s="5" customFormat="1" ht="77" customHeight="1" spans="1:11">
      <c r="A15" s="124">
        <v>11</v>
      </c>
      <c r="B15" s="125"/>
      <c r="C15" s="126" t="s">
        <v>53</v>
      </c>
      <c r="D15" s="127" t="s">
        <v>54</v>
      </c>
      <c r="E15" s="111">
        <v>4</v>
      </c>
      <c r="F15" s="128" t="s">
        <v>55</v>
      </c>
      <c r="G15" s="107" t="s">
        <v>56</v>
      </c>
      <c r="H15" s="111">
        <v>2</v>
      </c>
      <c r="I15" s="106">
        <f>E15-H15</f>
        <v>2</v>
      </c>
      <c r="J15" s="155" t="s">
        <v>57</v>
      </c>
      <c r="K15" s="156"/>
    </row>
    <row r="16" s="6" customFormat="1" ht="12" customHeight="1" spans="1:11">
      <c r="A16" s="129"/>
      <c r="B16" s="125"/>
      <c r="C16" s="130"/>
      <c r="D16" s="131"/>
      <c r="E16" s="121"/>
      <c r="F16" s="132"/>
      <c r="G16" s="133"/>
      <c r="H16" s="121"/>
      <c r="I16" s="153"/>
      <c r="J16" s="157"/>
      <c r="K16" s="158"/>
    </row>
    <row r="17" s="7" customFormat="1" ht="83" customHeight="1" spans="1:10">
      <c r="A17" s="109">
        <v>12</v>
      </c>
      <c r="B17" s="104" t="s">
        <v>58</v>
      </c>
      <c r="C17" s="134" t="s">
        <v>59</v>
      </c>
      <c r="D17" s="113" t="s">
        <v>60</v>
      </c>
      <c r="E17" s="111">
        <v>8</v>
      </c>
      <c r="F17" s="113" t="s">
        <v>61</v>
      </c>
      <c r="G17" s="113" t="s">
        <v>62</v>
      </c>
      <c r="H17" s="111">
        <v>6</v>
      </c>
      <c r="I17" s="106">
        <f>E17-H17</f>
        <v>2</v>
      </c>
      <c r="J17" s="152" t="s">
        <v>63</v>
      </c>
    </row>
    <row r="18" s="6" customFormat="1" ht="89" customHeight="1" spans="1:10">
      <c r="A18" s="109">
        <v>13</v>
      </c>
      <c r="B18" s="104"/>
      <c r="C18" s="135" t="s">
        <v>64</v>
      </c>
      <c r="D18" s="113" t="s">
        <v>65</v>
      </c>
      <c r="E18" s="111">
        <v>8</v>
      </c>
      <c r="F18" s="136" t="s">
        <v>66</v>
      </c>
      <c r="G18" s="137" t="s">
        <v>67</v>
      </c>
      <c r="H18" s="111">
        <v>6</v>
      </c>
      <c r="I18" s="106">
        <v>2</v>
      </c>
      <c r="J18" s="152" t="s">
        <v>49</v>
      </c>
    </row>
    <row r="19" s="6" customFormat="1" ht="131" customHeight="1" spans="1:10">
      <c r="A19" s="109">
        <v>14</v>
      </c>
      <c r="B19" s="104"/>
      <c r="C19" s="135" t="s">
        <v>68</v>
      </c>
      <c r="D19" s="113" t="s">
        <v>69</v>
      </c>
      <c r="E19" s="111">
        <v>8</v>
      </c>
      <c r="F19" s="138" t="s">
        <v>70</v>
      </c>
      <c r="G19" s="139" t="s">
        <v>71</v>
      </c>
      <c r="H19" s="111">
        <v>8</v>
      </c>
      <c r="I19" s="106">
        <f>E19-H19</f>
        <v>0</v>
      </c>
      <c r="J19" s="152" t="s">
        <v>18</v>
      </c>
    </row>
    <row r="20" s="6" customFormat="1" ht="99" customHeight="1" spans="1:10">
      <c r="A20" s="109">
        <v>15</v>
      </c>
      <c r="B20" s="104"/>
      <c r="C20" s="135" t="s">
        <v>72</v>
      </c>
      <c r="D20" s="113" t="s">
        <v>73</v>
      </c>
      <c r="E20" s="111">
        <v>6</v>
      </c>
      <c r="F20" s="113" t="s">
        <v>74</v>
      </c>
      <c r="G20" s="113" t="s">
        <v>75</v>
      </c>
      <c r="H20" s="111">
        <v>3</v>
      </c>
      <c r="I20" s="106">
        <v>3</v>
      </c>
      <c r="J20" s="152" t="s">
        <v>57</v>
      </c>
    </row>
    <row r="21" s="5" customFormat="1" ht="114" customHeight="1" spans="1:11">
      <c r="A21" s="109">
        <v>16</v>
      </c>
      <c r="B21" s="140" t="s">
        <v>76</v>
      </c>
      <c r="C21" s="135" t="s">
        <v>77</v>
      </c>
      <c r="D21" s="113" t="s">
        <v>78</v>
      </c>
      <c r="E21" s="106">
        <v>8</v>
      </c>
      <c r="F21" s="117" t="s">
        <v>79</v>
      </c>
      <c r="G21" s="117" t="s">
        <v>80</v>
      </c>
      <c r="H21" s="106">
        <v>8</v>
      </c>
      <c r="I21" s="106">
        <f>E21-H21</f>
        <v>0</v>
      </c>
      <c r="J21" s="152" t="s">
        <v>18</v>
      </c>
      <c r="K21" s="59"/>
    </row>
    <row r="22" s="8" customFormat="1" ht="106" customHeight="1" spans="1:11">
      <c r="A22" s="109">
        <v>17</v>
      </c>
      <c r="B22" s="141"/>
      <c r="C22" s="134" t="s">
        <v>81</v>
      </c>
      <c r="D22" s="113" t="s">
        <v>82</v>
      </c>
      <c r="E22" s="106">
        <v>7</v>
      </c>
      <c r="F22" s="117" t="s">
        <v>83</v>
      </c>
      <c r="G22" s="113" t="s">
        <v>84</v>
      </c>
      <c r="H22" s="106">
        <v>7</v>
      </c>
      <c r="I22" s="106">
        <f>E22-H22</f>
        <v>0</v>
      </c>
      <c r="J22" s="152" t="s">
        <v>18</v>
      </c>
      <c r="K22" s="159"/>
    </row>
    <row r="23" s="4" customFormat="1" ht="70" customHeight="1" spans="1:11">
      <c r="A23" s="109">
        <v>18</v>
      </c>
      <c r="B23" s="142"/>
      <c r="C23" s="143" t="s">
        <v>85</v>
      </c>
      <c r="D23" s="144" t="s">
        <v>86</v>
      </c>
      <c r="E23" s="145">
        <v>5</v>
      </c>
      <c r="F23" s="146" t="s">
        <v>87</v>
      </c>
      <c r="G23" s="144" t="s">
        <v>88</v>
      </c>
      <c r="H23" s="145">
        <v>4</v>
      </c>
      <c r="I23" s="145">
        <v>1</v>
      </c>
      <c r="J23" s="160" t="s">
        <v>26</v>
      </c>
      <c r="K23" s="161"/>
    </row>
    <row r="24" s="6" customFormat="1" ht="51" customHeight="1" spans="1:11">
      <c r="A24" s="147" t="s">
        <v>89</v>
      </c>
      <c r="B24" s="147"/>
      <c r="C24" s="147"/>
      <c r="D24" s="147"/>
      <c r="E24" s="148">
        <f>SUM(E5:E23)</f>
        <v>100</v>
      </c>
      <c r="F24" s="147"/>
      <c r="G24" s="147"/>
      <c r="H24" s="148">
        <f>SUM(H5:H23)</f>
        <v>82</v>
      </c>
      <c r="I24" s="148">
        <v>18</v>
      </c>
      <c r="J24" s="162" t="s">
        <v>90</v>
      </c>
      <c r="K24" s="163"/>
    </row>
    <row r="25" s="7" customFormat="1" ht="50" customHeight="1"/>
    <row r="26" s="17" customFormat="1" ht="23.5" customHeight="1" spans="1:10">
      <c r="A26" s="149"/>
      <c r="B26" s="150"/>
      <c r="C26" s="151"/>
      <c r="D26" s="15"/>
      <c r="E26" s="12"/>
      <c r="F26" s="13"/>
      <c r="G26" s="14"/>
      <c r="H26" s="15"/>
      <c r="I26" s="15"/>
      <c r="J26" s="16"/>
    </row>
  </sheetData>
  <autoFilter ref="A4:L26">
    <extLst/>
  </autoFilter>
  <mergeCells count="18">
    <mergeCell ref="A2:J2"/>
    <mergeCell ref="A15:A16"/>
    <mergeCell ref="B5:B10"/>
    <mergeCell ref="B11:B16"/>
    <mergeCell ref="B17:B20"/>
    <mergeCell ref="B21:B23"/>
    <mergeCell ref="C5:C6"/>
    <mergeCell ref="C7:C8"/>
    <mergeCell ref="C9:C10"/>
    <mergeCell ref="C11:C14"/>
    <mergeCell ref="C15:C16"/>
    <mergeCell ref="D15:D16"/>
    <mergeCell ref="E15:E16"/>
    <mergeCell ref="F15:F16"/>
    <mergeCell ref="G15:G16"/>
    <mergeCell ref="H15:H16"/>
    <mergeCell ref="I15:I16"/>
    <mergeCell ref="J15:J16"/>
  </mergeCells>
  <pageMargins left="0.708661417322835" right="0.708661417322835" top="0.748031496062992" bottom="0.748031496062992" header="0.31496062992126" footer="0.31496062992126"/>
  <pageSetup paperSize="9" scale="65" pageOrder="overThenDown"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zoomScale="80" zoomScaleNormal="80" workbookViewId="0">
      <pane xSplit="1" ySplit="4" topLeftCell="B6" activePane="bottomRight" state="frozen"/>
      <selection/>
      <selection pane="topRight"/>
      <selection pane="bottomLeft"/>
      <selection pane="bottomRight" activeCell="A2" sqref="A2:E2"/>
    </sheetView>
  </sheetViews>
  <sheetFormatPr defaultColWidth="9" defaultRowHeight="13.5" outlineLevelCol="4"/>
  <cols>
    <col min="1" max="1" width="6.41666666666667" style="15" customWidth="1"/>
    <col min="2" max="2" width="45.5" style="12" customWidth="1"/>
    <col min="3" max="3" width="58.3333333333333" style="12" customWidth="1"/>
    <col min="4" max="4" width="56.25" style="12" customWidth="1"/>
    <col min="5" max="5" width="13.5" style="10" customWidth="1"/>
    <col min="6" max="6" width="46.0833333333333" customWidth="1"/>
  </cols>
  <sheetData>
    <row r="1" s="62" customFormat="1" ht="15.75" spans="1:5">
      <c r="A1" s="67" t="s">
        <v>91</v>
      </c>
      <c r="B1" s="68"/>
      <c r="C1" s="68"/>
      <c r="D1" s="68"/>
      <c r="E1" s="69"/>
    </row>
    <row r="2" s="62" customFormat="1" ht="25.5" spans="1:5">
      <c r="A2" s="18" t="s">
        <v>92</v>
      </c>
      <c r="B2" s="18"/>
      <c r="C2" s="18"/>
      <c r="D2" s="18"/>
      <c r="E2" s="18"/>
    </row>
    <row r="3" s="63" customFormat="1" ht="30" customHeight="1" spans="1:5">
      <c r="A3" s="70" t="str">
        <f>'附表1-绩效评价指标体系'!A3</f>
        <v>被评价单位名称：怀远县人力资源和社会保障局</v>
      </c>
      <c r="B3" s="71"/>
      <c r="C3" s="71"/>
      <c r="D3" s="71"/>
      <c r="E3" s="72"/>
    </row>
    <row r="4" s="64" customFormat="1" ht="21.65" customHeight="1" spans="1:5">
      <c r="A4" s="83" t="s">
        <v>93</v>
      </c>
      <c r="B4" s="84" t="s">
        <v>94</v>
      </c>
      <c r="C4" s="84" t="s">
        <v>95</v>
      </c>
      <c r="D4" s="84" t="s">
        <v>96</v>
      </c>
      <c r="E4" s="73" t="s">
        <v>97</v>
      </c>
    </row>
    <row r="5" s="65" customFormat="1" ht="30" customHeight="1" spans="1:5">
      <c r="A5" s="85" t="s">
        <v>98</v>
      </c>
      <c r="B5" s="86" t="s">
        <v>99</v>
      </c>
      <c r="C5" s="87"/>
      <c r="D5" s="87" t="s">
        <v>100</v>
      </c>
      <c r="E5" s="88"/>
    </row>
    <row r="6" s="80" customFormat="1" ht="179" customHeight="1" spans="1:5">
      <c r="A6" s="40"/>
      <c r="B6" s="89" t="s">
        <v>101</v>
      </c>
      <c r="C6" s="78"/>
      <c r="D6" s="90" t="s">
        <v>102</v>
      </c>
      <c r="E6" s="91" t="s">
        <v>103</v>
      </c>
    </row>
    <row r="7" s="19" customFormat="1" ht="30" customHeight="1" spans="1:5">
      <c r="A7" s="92" t="s">
        <v>104</v>
      </c>
      <c r="B7" s="93" t="s">
        <v>105</v>
      </c>
      <c r="C7" s="94"/>
      <c r="D7" s="95" t="s">
        <v>106</v>
      </c>
      <c r="E7" s="96"/>
    </row>
    <row r="8" s="81" customFormat="1" ht="46" customHeight="1" spans="1:5">
      <c r="A8" s="38">
        <v>1</v>
      </c>
      <c r="B8" s="97" t="s">
        <v>107</v>
      </c>
      <c r="C8" s="90" t="s">
        <v>61</v>
      </c>
      <c r="D8" s="90" t="s">
        <v>108</v>
      </c>
      <c r="E8" s="98" t="s">
        <v>109</v>
      </c>
    </row>
    <row r="9" s="81" customFormat="1" ht="51" customHeight="1" spans="1:5">
      <c r="A9" s="38">
        <v>2</v>
      </c>
      <c r="B9" s="97" t="s">
        <v>110</v>
      </c>
      <c r="C9" s="90" t="s">
        <v>66</v>
      </c>
      <c r="D9" s="35" t="s">
        <v>111</v>
      </c>
      <c r="E9" s="98" t="s">
        <v>109</v>
      </c>
    </row>
    <row r="10" s="80" customFormat="1" ht="50" customHeight="1" spans="1:5">
      <c r="A10" s="40">
        <v>3</v>
      </c>
      <c r="B10" s="97" t="s">
        <v>112</v>
      </c>
      <c r="C10" s="90" t="s">
        <v>70</v>
      </c>
      <c r="D10" s="90" t="s">
        <v>113</v>
      </c>
      <c r="E10" s="91" t="s">
        <v>109</v>
      </c>
    </row>
    <row r="11" s="66" customFormat="1" ht="54" customHeight="1" spans="1:5">
      <c r="A11" s="40">
        <v>4</v>
      </c>
      <c r="B11" s="97" t="s">
        <v>114</v>
      </c>
      <c r="C11" s="90" t="s">
        <v>74</v>
      </c>
      <c r="D11" s="90" t="s">
        <v>115</v>
      </c>
      <c r="E11" s="91" t="s">
        <v>109</v>
      </c>
    </row>
    <row r="12" s="82" customFormat="1" ht="64" customHeight="1" spans="1:5">
      <c r="A12" s="40">
        <v>5</v>
      </c>
      <c r="B12" s="89" t="s">
        <v>116</v>
      </c>
      <c r="C12" s="78" t="s">
        <v>117</v>
      </c>
      <c r="D12" s="78" t="s">
        <v>118</v>
      </c>
      <c r="E12" s="99" t="s">
        <v>109</v>
      </c>
    </row>
    <row r="13" s="81" customFormat="1" ht="58" customHeight="1" spans="1:5">
      <c r="A13" s="40">
        <v>6</v>
      </c>
      <c r="B13" s="97" t="s">
        <v>119</v>
      </c>
      <c r="C13" s="90" t="s">
        <v>83</v>
      </c>
      <c r="D13" s="90" t="s">
        <v>120</v>
      </c>
      <c r="E13" s="99" t="s">
        <v>109</v>
      </c>
    </row>
    <row r="14" s="81" customFormat="1" ht="48" customHeight="1" spans="1:5">
      <c r="A14" s="40">
        <v>7</v>
      </c>
      <c r="B14" s="97" t="s">
        <v>121</v>
      </c>
      <c r="C14" s="31" t="s">
        <v>122</v>
      </c>
      <c r="D14" s="78" t="s">
        <v>123</v>
      </c>
      <c r="E14" s="99" t="s">
        <v>109</v>
      </c>
    </row>
    <row r="15" s="81" customFormat="1" ht="16.5" spans="1:5">
      <c r="A15" s="100" t="s">
        <v>89</v>
      </c>
      <c r="B15" s="50"/>
      <c r="C15" s="101"/>
      <c r="D15" s="101"/>
      <c r="E15" s="102"/>
    </row>
    <row r="16" s="81" customFormat="1" ht="14.25" spans="1:5">
      <c r="A16" s="15"/>
      <c r="B16" s="12"/>
      <c r="C16" s="12"/>
      <c r="D16" s="12"/>
      <c r="E16" s="10"/>
    </row>
    <row r="17" s="65" customFormat="1" ht="23.5" customHeight="1" spans="1:5">
      <c r="A17" s="15"/>
      <c r="B17" s="12"/>
      <c r="C17" s="12"/>
      <c r="D17" s="12"/>
      <c r="E17" s="10"/>
    </row>
  </sheetData>
  <mergeCells count="1">
    <mergeCell ref="A2:E2"/>
  </mergeCells>
  <pageMargins left="0.708661417322835" right="0.708661417322835" top="0.748031496062992" bottom="0.748031496062992" header="0.31496062992126" footer="0.31496062992126"/>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zoomScale="80" zoomScaleNormal="80" workbookViewId="0">
      <pane xSplit="2" ySplit="4" topLeftCell="C5" activePane="bottomRight" state="frozen"/>
      <selection/>
      <selection pane="topRight"/>
      <selection pane="bottomLeft"/>
      <selection pane="bottomRight" activeCell="A2" sqref="A2:F2"/>
    </sheetView>
  </sheetViews>
  <sheetFormatPr defaultColWidth="9" defaultRowHeight="15" outlineLevelRow="6" outlineLevelCol="6"/>
  <cols>
    <col min="1" max="1" width="7" style="1" customWidth="1"/>
    <col min="2" max="2" width="35.4166666666667" style="15" customWidth="1"/>
    <col min="3" max="3" width="36.25" style="12" customWidth="1"/>
    <col min="4" max="4" width="52.75" style="12" customWidth="1"/>
    <col min="5" max="5" width="56.25" style="12" customWidth="1"/>
    <col min="6" max="6" width="13.275" style="10" customWidth="1"/>
    <col min="7" max="7" width="46.0833333333333" customWidth="1"/>
  </cols>
  <sheetData>
    <row r="1" s="62" customFormat="1" ht="15.75" spans="1:6">
      <c r="A1" s="67" t="s">
        <v>124</v>
      </c>
      <c r="C1" s="68"/>
      <c r="D1" s="68"/>
      <c r="E1" s="68"/>
      <c r="F1" s="69"/>
    </row>
    <row r="2" s="62" customFormat="1" ht="25" customHeight="1" spans="1:6">
      <c r="A2" s="18" t="s">
        <v>1</v>
      </c>
      <c r="B2" s="18"/>
      <c r="C2" s="18"/>
      <c r="D2" s="18"/>
      <c r="E2" s="18"/>
      <c r="F2" s="18"/>
    </row>
    <row r="3" s="63" customFormat="1" ht="37" customHeight="1" spans="1:6">
      <c r="A3" s="70" t="str">
        <f>'附表1-绩效评价指标体系'!A3</f>
        <v>被评价单位名称：怀远县人力资源和社会保障局</v>
      </c>
      <c r="C3" s="71"/>
      <c r="D3" s="71"/>
      <c r="E3" s="71"/>
      <c r="F3" s="72"/>
    </row>
    <row r="4" s="64" customFormat="1" ht="44" customHeight="1" spans="1:6">
      <c r="A4" s="25" t="s">
        <v>3</v>
      </c>
      <c r="B4" s="56" t="s">
        <v>125</v>
      </c>
      <c r="C4" s="56" t="s">
        <v>126</v>
      </c>
      <c r="D4" s="56" t="s">
        <v>127</v>
      </c>
      <c r="E4" s="56" t="s">
        <v>128</v>
      </c>
      <c r="F4" s="73" t="s">
        <v>129</v>
      </c>
    </row>
    <row r="5" s="65" customFormat="1" ht="127" customHeight="1" spans="1:6">
      <c r="A5" s="74">
        <v>1</v>
      </c>
      <c r="B5" s="75" t="s">
        <v>130</v>
      </c>
      <c r="C5" s="76" t="s">
        <v>131</v>
      </c>
      <c r="D5" s="75" t="s">
        <v>132</v>
      </c>
      <c r="E5" s="75" t="s">
        <v>133</v>
      </c>
      <c r="F5" s="77"/>
    </row>
    <row r="6" s="19" customFormat="1" ht="95" customHeight="1" spans="1:6">
      <c r="A6" s="74">
        <v>2</v>
      </c>
      <c r="B6" s="75" t="s">
        <v>134</v>
      </c>
      <c r="C6" s="76" t="s">
        <v>131</v>
      </c>
      <c r="D6" s="75" t="s">
        <v>135</v>
      </c>
      <c r="E6" s="75" t="s">
        <v>136</v>
      </c>
      <c r="F6" s="77"/>
    </row>
    <row r="7" s="66" customFormat="1" ht="135" customHeight="1" spans="1:7">
      <c r="A7" s="74">
        <v>3</v>
      </c>
      <c r="B7" s="75" t="s">
        <v>137</v>
      </c>
      <c r="C7" s="76" t="s">
        <v>131</v>
      </c>
      <c r="D7" s="75" t="s">
        <v>138</v>
      </c>
      <c r="E7" s="75" t="s">
        <v>139</v>
      </c>
      <c r="F7" s="78"/>
      <c r="G7" s="79"/>
    </row>
  </sheetData>
  <autoFilter ref="B4:G7">
    <extLst/>
  </autoFilter>
  <mergeCells count="1">
    <mergeCell ref="A2:F2"/>
  </mergeCells>
  <pageMargins left="0.511811023622047" right="0.31496062992126" top="0.748031496062992" bottom="0.748031496062992" header="0.31496062992126" footer="0.31496062992126"/>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4"/>
  <sheetViews>
    <sheetView showZeros="0" tabSelected="1" zoomScale="80" zoomScaleNormal="80" workbookViewId="0">
      <pane xSplit="3" ySplit="4" topLeftCell="D12" activePane="bottomRight" state="frozen"/>
      <selection/>
      <selection pane="topRight"/>
      <selection pane="bottomLeft"/>
      <selection pane="bottomRight" activeCell="A2" sqref="A2:K2"/>
    </sheetView>
  </sheetViews>
  <sheetFormatPr defaultColWidth="9" defaultRowHeight="13.5"/>
  <cols>
    <col min="1" max="1" width="5.41666666666667" style="9" customWidth="1"/>
    <col min="2" max="2" width="7.81666666666667" style="10" customWidth="1"/>
    <col min="3" max="3" width="10.9333333333333" style="10" customWidth="1"/>
    <col min="4" max="4" width="15" style="11" customWidth="1"/>
    <col min="5" max="5" width="7.19166666666667" style="12" customWidth="1"/>
    <col min="6" max="6" width="47.6666666666667" style="13" customWidth="1"/>
    <col min="7" max="7" width="60.775" style="14" customWidth="1"/>
    <col min="8" max="8" width="73.1166666666667" style="10" customWidth="1"/>
    <col min="9" max="9" width="8.58333333333333" style="15"/>
    <col min="10" max="10" width="9" style="15"/>
    <col min="11" max="11" width="9" style="16"/>
    <col min="12" max="12" width="46.0833333333333" customWidth="1"/>
  </cols>
  <sheetData>
    <row r="1" s="1" customFormat="1" ht="15.75" spans="1:11">
      <c r="A1" s="17" t="s">
        <v>140</v>
      </c>
      <c r="B1" s="10"/>
      <c r="C1" s="10"/>
      <c r="D1" s="11"/>
      <c r="E1" s="12"/>
      <c r="F1" s="13"/>
      <c r="G1" s="14"/>
      <c r="H1" s="10"/>
      <c r="I1" s="15"/>
      <c r="J1" s="15"/>
      <c r="K1" s="16"/>
    </row>
    <row r="2" s="1" customFormat="1" ht="25" customHeight="1" spans="1:11">
      <c r="A2" s="18" t="s">
        <v>141</v>
      </c>
      <c r="B2" s="18"/>
      <c r="C2" s="18"/>
      <c r="D2" s="18"/>
      <c r="E2" s="18"/>
      <c r="F2" s="18"/>
      <c r="G2" s="18"/>
      <c r="H2" s="18"/>
      <c r="I2" s="18"/>
      <c r="J2" s="18"/>
      <c r="K2" s="18"/>
    </row>
    <row r="3" s="2" customFormat="1" ht="37" customHeight="1" spans="1:11">
      <c r="A3" s="19" t="str">
        <f>'附表1-绩效评价指标体系'!A3</f>
        <v>被评价单位名称：怀远县人力资源和社会保障局</v>
      </c>
      <c r="B3" s="20"/>
      <c r="C3" s="20"/>
      <c r="D3" s="21"/>
      <c r="E3" s="22"/>
      <c r="F3" s="23"/>
      <c r="G3" s="24"/>
      <c r="H3" s="20"/>
      <c r="I3" s="54"/>
      <c r="J3" s="54"/>
      <c r="K3" s="55"/>
    </row>
    <row r="4" s="3" customFormat="1" ht="33.5" customHeight="1" spans="1:11">
      <c r="A4" s="25" t="s">
        <v>3</v>
      </c>
      <c r="B4" s="26" t="s">
        <v>4</v>
      </c>
      <c r="C4" s="26" t="s">
        <v>5</v>
      </c>
      <c r="D4" s="27" t="s">
        <v>6</v>
      </c>
      <c r="E4" s="27" t="s">
        <v>7</v>
      </c>
      <c r="F4" s="26" t="s">
        <v>8</v>
      </c>
      <c r="G4" s="26" t="s">
        <v>9</v>
      </c>
      <c r="H4" s="28" t="s">
        <v>142</v>
      </c>
      <c r="I4" s="56" t="s">
        <v>10</v>
      </c>
      <c r="J4" s="56" t="s">
        <v>11</v>
      </c>
      <c r="K4" s="57" t="s">
        <v>12</v>
      </c>
    </row>
    <row r="5" s="4" customFormat="1" ht="166" customHeight="1" spans="1:11">
      <c r="A5" s="29">
        <v>1</v>
      </c>
      <c r="B5" s="30" t="s">
        <v>13</v>
      </c>
      <c r="C5" s="30" t="s">
        <v>143</v>
      </c>
      <c r="D5" s="31" t="s">
        <v>15</v>
      </c>
      <c r="E5" s="32">
        <v>5</v>
      </c>
      <c r="F5" s="33" t="s">
        <v>16</v>
      </c>
      <c r="G5" s="33" t="s">
        <v>144</v>
      </c>
      <c r="H5" s="31" t="s">
        <v>145</v>
      </c>
      <c r="I5" s="32">
        <v>5</v>
      </c>
      <c r="J5" s="32">
        <f t="shared" ref="J5:J15" si="0">E5-I5</f>
        <v>0</v>
      </c>
      <c r="K5" s="58">
        <f t="shared" ref="K5:K15" si="1">ROUND(I5/E5,4)</f>
        <v>1</v>
      </c>
    </row>
    <row r="6" s="4" customFormat="1" ht="122" customHeight="1" spans="1:11">
      <c r="A6" s="29">
        <v>2</v>
      </c>
      <c r="B6" s="30"/>
      <c r="C6" s="30"/>
      <c r="D6" s="31" t="s">
        <v>19</v>
      </c>
      <c r="E6" s="32">
        <v>5</v>
      </c>
      <c r="F6" s="33" t="s">
        <v>20</v>
      </c>
      <c r="G6" s="33" t="s">
        <v>146</v>
      </c>
      <c r="H6" s="33" t="s">
        <v>147</v>
      </c>
      <c r="I6" s="32">
        <v>5</v>
      </c>
      <c r="J6" s="32">
        <f t="shared" si="0"/>
        <v>0</v>
      </c>
      <c r="K6" s="58">
        <f t="shared" si="1"/>
        <v>1</v>
      </c>
    </row>
    <row r="7" s="5" customFormat="1" ht="91" customHeight="1" spans="1:11">
      <c r="A7" s="34">
        <v>3</v>
      </c>
      <c r="B7" s="30"/>
      <c r="C7" s="30" t="s">
        <v>148</v>
      </c>
      <c r="D7" s="35" t="s">
        <v>23</v>
      </c>
      <c r="E7" s="36">
        <v>5</v>
      </c>
      <c r="F7" s="37" t="s">
        <v>24</v>
      </c>
      <c r="G7" s="35" t="s">
        <v>149</v>
      </c>
      <c r="H7" s="35" t="s">
        <v>150</v>
      </c>
      <c r="I7" s="36">
        <v>4</v>
      </c>
      <c r="J7" s="32">
        <f t="shared" si="0"/>
        <v>1</v>
      </c>
      <c r="K7" s="58">
        <f t="shared" si="1"/>
        <v>0.8</v>
      </c>
    </row>
    <row r="8" s="5" customFormat="1" ht="87" customHeight="1" spans="1:11">
      <c r="A8" s="34">
        <v>4</v>
      </c>
      <c r="B8" s="30"/>
      <c r="C8" s="30"/>
      <c r="D8" s="35" t="s">
        <v>27</v>
      </c>
      <c r="E8" s="36">
        <v>5</v>
      </c>
      <c r="F8" s="37" t="s">
        <v>28</v>
      </c>
      <c r="G8" s="35" t="s">
        <v>151</v>
      </c>
      <c r="H8" s="37" t="s">
        <v>152</v>
      </c>
      <c r="I8" s="36">
        <v>4</v>
      </c>
      <c r="J8" s="32">
        <f t="shared" si="0"/>
        <v>1</v>
      </c>
      <c r="K8" s="58">
        <f t="shared" si="1"/>
        <v>0.8</v>
      </c>
    </row>
    <row r="9" s="4" customFormat="1" ht="57" customHeight="1" spans="1:12">
      <c r="A9" s="29">
        <v>5</v>
      </c>
      <c r="B9" s="30"/>
      <c r="C9" s="30" t="s">
        <v>153</v>
      </c>
      <c r="D9" s="35" t="s">
        <v>31</v>
      </c>
      <c r="E9" s="36">
        <v>5</v>
      </c>
      <c r="F9" s="37" t="s">
        <v>32</v>
      </c>
      <c r="G9" s="33" t="s">
        <v>154</v>
      </c>
      <c r="H9" s="31" t="s">
        <v>155</v>
      </c>
      <c r="I9" s="32">
        <v>3</v>
      </c>
      <c r="J9" s="32">
        <f t="shared" si="0"/>
        <v>2</v>
      </c>
      <c r="K9" s="58">
        <f t="shared" si="1"/>
        <v>0.6</v>
      </c>
      <c r="L9" s="5"/>
    </row>
    <row r="10" s="4" customFormat="1" ht="90" customHeight="1" spans="1:12">
      <c r="A10" s="29">
        <v>6</v>
      </c>
      <c r="B10" s="30"/>
      <c r="C10" s="30"/>
      <c r="D10" s="35" t="s">
        <v>35</v>
      </c>
      <c r="E10" s="36">
        <v>5</v>
      </c>
      <c r="F10" s="37" t="s">
        <v>36</v>
      </c>
      <c r="G10" s="37" t="s">
        <v>156</v>
      </c>
      <c r="H10" s="37" t="s">
        <v>157</v>
      </c>
      <c r="I10" s="32">
        <v>3</v>
      </c>
      <c r="J10" s="32">
        <f t="shared" si="0"/>
        <v>2</v>
      </c>
      <c r="K10" s="58">
        <f t="shared" si="1"/>
        <v>0.6</v>
      </c>
      <c r="L10" s="5"/>
    </row>
    <row r="11" s="6" customFormat="1" ht="107" customHeight="1" spans="1:12">
      <c r="A11" s="38">
        <v>7</v>
      </c>
      <c r="B11" s="39" t="s">
        <v>38</v>
      </c>
      <c r="C11" s="30" t="s">
        <v>158</v>
      </c>
      <c r="D11" s="35" t="s">
        <v>40</v>
      </c>
      <c r="E11" s="36">
        <v>4</v>
      </c>
      <c r="F11" s="35" t="s">
        <v>41</v>
      </c>
      <c r="G11" s="35" t="s">
        <v>159</v>
      </c>
      <c r="H11" s="33" t="s">
        <v>160</v>
      </c>
      <c r="I11" s="36">
        <v>4</v>
      </c>
      <c r="J11" s="32">
        <f t="shared" si="0"/>
        <v>0</v>
      </c>
      <c r="K11" s="58">
        <f t="shared" si="1"/>
        <v>1</v>
      </c>
      <c r="L11" s="5"/>
    </row>
    <row r="12" s="7" customFormat="1" ht="61" customHeight="1" spans="1:15">
      <c r="A12" s="40">
        <v>8</v>
      </c>
      <c r="B12" s="41"/>
      <c r="C12" s="30"/>
      <c r="D12" s="31" t="s">
        <v>43</v>
      </c>
      <c r="E12" s="32">
        <v>4</v>
      </c>
      <c r="F12" s="31" t="s">
        <v>44</v>
      </c>
      <c r="G12" s="31" t="s">
        <v>161</v>
      </c>
      <c r="H12" s="31" t="s">
        <v>162</v>
      </c>
      <c r="I12" s="32">
        <v>4</v>
      </c>
      <c r="J12" s="32">
        <f t="shared" si="0"/>
        <v>0</v>
      </c>
      <c r="K12" s="58">
        <f t="shared" si="1"/>
        <v>1</v>
      </c>
      <c r="O12" s="6"/>
    </row>
    <row r="13" s="5" customFormat="1" ht="101" customHeight="1" spans="1:14">
      <c r="A13" s="34">
        <v>9</v>
      </c>
      <c r="B13" s="41"/>
      <c r="C13" s="30"/>
      <c r="D13" s="35" t="s">
        <v>46</v>
      </c>
      <c r="E13" s="36">
        <v>4</v>
      </c>
      <c r="F13" s="37" t="s">
        <v>47</v>
      </c>
      <c r="G13" s="37" t="s">
        <v>163</v>
      </c>
      <c r="H13" s="37" t="s">
        <v>164</v>
      </c>
      <c r="I13" s="36">
        <v>3</v>
      </c>
      <c r="J13" s="32">
        <f t="shared" si="0"/>
        <v>1</v>
      </c>
      <c r="K13" s="58">
        <f t="shared" si="1"/>
        <v>0.75</v>
      </c>
      <c r="N13" s="7"/>
    </row>
    <row r="14" s="5" customFormat="1" ht="122" customHeight="1" spans="1:11">
      <c r="A14" s="34">
        <v>10</v>
      </c>
      <c r="B14" s="41"/>
      <c r="C14" s="30"/>
      <c r="D14" s="35" t="s">
        <v>50</v>
      </c>
      <c r="E14" s="36">
        <v>4</v>
      </c>
      <c r="F14" s="37" t="s">
        <v>51</v>
      </c>
      <c r="G14" s="37" t="s">
        <v>165</v>
      </c>
      <c r="H14" s="37" t="s">
        <v>166</v>
      </c>
      <c r="I14" s="36">
        <v>3</v>
      </c>
      <c r="J14" s="32">
        <f t="shared" si="0"/>
        <v>1</v>
      </c>
      <c r="K14" s="58">
        <f t="shared" si="1"/>
        <v>0.75</v>
      </c>
    </row>
    <row r="15" s="5" customFormat="1" ht="75" customHeight="1" spans="1:11">
      <c r="A15" s="34">
        <v>11</v>
      </c>
      <c r="B15" s="42"/>
      <c r="C15" s="33" t="s">
        <v>167</v>
      </c>
      <c r="D15" s="35" t="s">
        <v>54</v>
      </c>
      <c r="E15" s="36">
        <v>4</v>
      </c>
      <c r="F15" s="37" t="s">
        <v>55</v>
      </c>
      <c r="G15" s="37" t="s">
        <v>168</v>
      </c>
      <c r="H15" s="37" t="s">
        <v>169</v>
      </c>
      <c r="I15" s="36">
        <v>2</v>
      </c>
      <c r="J15" s="32">
        <f t="shared" si="0"/>
        <v>2</v>
      </c>
      <c r="K15" s="58">
        <f t="shared" si="1"/>
        <v>0.5</v>
      </c>
    </row>
    <row r="16" s="6" customFormat="1" ht="177" customHeight="1" spans="1:11">
      <c r="A16" s="34">
        <v>12</v>
      </c>
      <c r="B16" s="30" t="s">
        <v>58</v>
      </c>
      <c r="C16" s="43" t="s">
        <v>170</v>
      </c>
      <c r="D16" s="35" t="s">
        <v>60</v>
      </c>
      <c r="E16" s="32">
        <v>8</v>
      </c>
      <c r="F16" s="31" t="s">
        <v>61</v>
      </c>
      <c r="G16" s="31" t="s">
        <v>171</v>
      </c>
      <c r="H16" s="31" t="s">
        <v>172</v>
      </c>
      <c r="I16" s="32">
        <v>6</v>
      </c>
      <c r="J16" s="32">
        <v>2</v>
      </c>
      <c r="K16" s="58">
        <f t="shared" ref="K16:K25" si="2">ROUND(I16/E16,4)</f>
        <v>0.75</v>
      </c>
    </row>
    <row r="17" s="7" customFormat="1" ht="96" customHeight="1" spans="1:11">
      <c r="A17" s="34">
        <v>13</v>
      </c>
      <c r="B17" s="30"/>
      <c r="C17" s="44" t="s">
        <v>173</v>
      </c>
      <c r="D17" s="35" t="s">
        <v>65</v>
      </c>
      <c r="E17" s="36">
        <v>8</v>
      </c>
      <c r="F17" s="35" t="s">
        <v>174</v>
      </c>
      <c r="G17" s="31" t="s">
        <v>175</v>
      </c>
      <c r="H17" s="35" t="s">
        <v>176</v>
      </c>
      <c r="I17" s="36">
        <v>6</v>
      </c>
      <c r="J17" s="32">
        <f t="shared" ref="J16:J24" si="3">E17-I17</f>
        <v>2</v>
      </c>
      <c r="K17" s="58">
        <f t="shared" si="2"/>
        <v>0.75</v>
      </c>
    </row>
    <row r="18" s="6" customFormat="1" ht="152" customHeight="1" spans="1:11">
      <c r="A18" s="34">
        <v>14</v>
      </c>
      <c r="B18" s="30"/>
      <c r="C18" s="44" t="s">
        <v>177</v>
      </c>
      <c r="D18" s="35" t="s">
        <v>73</v>
      </c>
      <c r="E18" s="36">
        <v>8</v>
      </c>
      <c r="F18" s="35" t="s">
        <v>70</v>
      </c>
      <c r="G18" s="45" t="s">
        <v>178</v>
      </c>
      <c r="H18" s="35" t="s">
        <v>113</v>
      </c>
      <c r="I18" s="36">
        <v>8</v>
      </c>
      <c r="J18" s="32">
        <f t="shared" si="3"/>
        <v>0</v>
      </c>
      <c r="K18" s="58">
        <f t="shared" si="2"/>
        <v>1</v>
      </c>
    </row>
    <row r="19" s="6" customFormat="1" ht="108" customHeight="1" spans="1:11">
      <c r="A19" s="34">
        <v>15</v>
      </c>
      <c r="B19" s="30"/>
      <c r="C19" s="44" t="s">
        <v>179</v>
      </c>
      <c r="D19" s="35" t="s">
        <v>73</v>
      </c>
      <c r="E19" s="36">
        <v>6</v>
      </c>
      <c r="F19" s="35" t="s">
        <v>180</v>
      </c>
      <c r="G19" s="35" t="s">
        <v>181</v>
      </c>
      <c r="H19" s="35" t="s">
        <v>115</v>
      </c>
      <c r="I19" s="36">
        <v>3</v>
      </c>
      <c r="J19" s="32">
        <f t="shared" si="3"/>
        <v>3</v>
      </c>
      <c r="K19" s="58">
        <f t="shared" si="2"/>
        <v>0.5</v>
      </c>
    </row>
    <row r="20" s="6" customFormat="1" ht="108" customHeight="1" spans="1:11">
      <c r="A20" s="34">
        <v>16</v>
      </c>
      <c r="B20" s="39" t="s">
        <v>182</v>
      </c>
      <c r="C20" s="44" t="s">
        <v>183</v>
      </c>
      <c r="D20" s="35" t="s">
        <v>78</v>
      </c>
      <c r="E20" s="36">
        <v>8</v>
      </c>
      <c r="F20" s="37" t="s">
        <v>184</v>
      </c>
      <c r="G20" s="45" t="s">
        <v>185</v>
      </c>
      <c r="H20" s="35" t="s">
        <v>186</v>
      </c>
      <c r="I20" s="36">
        <v>8</v>
      </c>
      <c r="J20" s="32">
        <f t="shared" si="3"/>
        <v>0</v>
      </c>
      <c r="K20" s="58">
        <f t="shared" si="2"/>
        <v>1</v>
      </c>
    </row>
    <row r="21" s="5" customFormat="1" ht="111" customHeight="1" spans="1:12">
      <c r="A21" s="34">
        <v>17</v>
      </c>
      <c r="B21" s="41"/>
      <c r="C21" s="44" t="s">
        <v>187</v>
      </c>
      <c r="D21" s="35" t="s">
        <v>188</v>
      </c>
      <c r="E21" s="36">
        <v>7</v>
      </c>
      <c r="F21" s="35" t="s">
        <v>189</v>
      </c>
      <c r="G21" s="45" t="s">
        <v>190</v>
      </c>
      <c r="H21" s="35" t="s">
        <v>191</v>
      </c>
      <c r="I21" s="36">
        <v>7</v>
      </c>
      <c r="J21" s="32">
        <f t="shared" si="3"/>
        <v>0</v>
      </c>
      <c r="K21" s="58">
        <f t="shared" si="2"/>
        <v>1</v>
      </c>
      <c r="L21" s="59"/>
    </row>
    <row r="22" s="8" customFormat="1" ht="97" customHeight="1" spans="1:11">
      <c r="A22" s="34">
        <v>18</v>
      </c>
      <c r="B22" s="41"/>
      <c r="C22" s="30" t="s">
        <v>192</v>
      </c>
      <c r="D22" s="35" t="s">
        <v>193</v>
      </c>
      <c r="E22" s="36">
        <v>5</v>
      </c>
      <c r="F22" s="31" t="s">
        <v>194</v>
      </c>
      <c r="G22" s="31" t="s">
        <v>195</v>
      </c>
      <c r="H22" s="31" t="s">
        <v>196</v>
      </c>
      <c r="I22" s="32">
        <v>4</v>
      </c>
      <c r="J22" s="32">
        <v>1</v>
      </c>
      <c r="K22" s="58">
        <f t="shared" si="2"/>
        <v>0.8</v>
      </c>
    </row>
    <row r="23" s="4" customFormat="1" ht="51" customHeight="1" spans="1:11">
      <c r="A23" s="46" t="s">
        <v>89</v>
      </c>
      <c r="B23" s="47"/>
      <c r="C23" s="48"/>
      <c r="D23" s="49"/>
      <c r="E23" s="50">
        <f>SUM(E5:E22)</f>
        <v>100</v>
      </c>
      <c r="F23" s="51"/>
      <c r="G23" s="48"/>
      <c r="H23" s="52"/>
      <c r="I23" s="50">
        <f>SUM(I5:I22)</f>
        <v>82</v>
      </c>
      <c r="J23" s="50">
        <v>18</v>
      </c>
      <c r="K23" s="60">
        <v>0.82</v>
      </c>
    </row>
    <row r="24" s="6" customFormat="1" ht="106" customHeight="1" spans="1:12">
      <c r="A24" s="53"/>
      <c r="B24" s="10"/>
      <c r="C24" s="10"/>
      <c r="D24" s="11"/>
      <c r="E24" s="12"/>
      <c r="F24" s="13"/>
      <c r="G24" s="14"/>
      <c r="H24" s="10"/>
      <c r="I24" s="15"/>
      <c r="J24" s="15"/>
      <c r="K24" s="16"/>
      <c r="L24" s="61"/>
    </row>
  </sheetData>
  <autoFilter ref="A4:M24">
    <extLst/>
  </autoFilter>
  <mergeCells count="9">
    <mergeCell ref="A2:K2"/>
    <mergeCell ref="B5:B10"/>
    <mergeCell ref="B11:B15"/>
    <mergeCell ref="B16:B19"/>
    <mergeCell ref="B20:B22"/>
    <mergeCell ref="C5:C6"/>
    <mergeCell ref="C7:C8"/>
    <mergeCell ref="C9:C10"/>
    <mergeCell ref="C11:C14"/>
  </mergeCells>
  <pageMargins left="0.511805555555556" right="0.314583333333333" top="0.747916666666667" bottom="0.354166666666667" header="0.314583333333333" footer="0.314583333333333"/>
  <pageSetup paperSize="9" scale="75" pageOrder="overThenDown" orientation="landscape" horizontalDpi="600"/>
  <headerFooter/>
  <colBreaks count="1" manualBreakCount="1">
    <brk id="7" max="27"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附表1-绩效评价指标体系</vt:lpstr>
      <vt:lpstr>附表2-绩效目标完成清单</vt:lpstr>
      <vt:lpstr>附表3-绩效评价问题清单</vt:lpstr>
      <vt:lpstr>附表4-绩效评价评分情况表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86189</dc:creator>
  <cp:lastModifiedBy>山</cp:lastModifiedBy>
  <dcterms:created xsi:type="dcterms:W3CDTF">2021-07-18T07:22:00Z</dcterms:created>
  <cp:lastPrinted>2021-09-17T02:44:00Z</cp:lastPrinted>
  <dcterms:modified xsi:type="dcterms:W3CDTF">2023-11-15T08:57:55Z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979AA9A7D2D748898CA573FFFFABC837_13</vt:lpwstr>
  </property>
  <property fmtid="{D5CDD505-2E9C-101B-9397-08002B2CF9AE}" pid="3" name="KSOProductBuildVer">
    <vt:lpwstr>2052-12.1.0.15712</vt:lpwstr>
  </property>
</Properties>
</file>