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'附表1-绩效评价指标体系'!$A$4:$G$29</definedName>
    <definedName name="_xlnm._FilterDatabase" localSheetId="1" hidden="1">'附表2-绩效目标完成清单'!$A$4:$F$17</definedName>
    <definedName name="_xlnm._FilterDatabase" localSheetId="2" hidden="1">'附表3-绩效评价问题清单'!$B$4:$G$8</definedName>
    <definedName name="_xlnm._FilterDatabase" localSheetId="3" hidden="1">'附表4-绩效评价评分情况表'!$A$4:$J$29</definedName>
    <definedName name="_xlnm.Print_Area" localSheetId="3">'附表4-绩效评价评分情况表'!$A$1:$J$27</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44525"/>
</workbook>
</file>

<file path=xl/sharedStrings.xml><?xml version="1.0" encoding="utf-8"?>
<sst xmlns="http://schemas.openxmlformats.org/spreadsheetml/2006/main" count="306" uniqueCount="203">
  <si>
    <t>附表1</t>
  </si>
  <si>
    <r>
      <rPr>
        <b/>
        <sz val="20"/>
        <color theme="1"/>
        <rFont val="Times New Roman"/>
        <charset val="134"/>
      </rPr>
      <t>2022</t>
    </r>
    <r>
      <rPr>
        <b/>
        <sz val="20"/>
        <color theme="1"/>
        <rFont val="宋体"/>
        <charset val="134"/>
      </rPr>
      <t>年度档案保护费项目绩效评价指标体系</t>
    </r>
  </si>
  <si>
    <t>被评价单位名称：怀远县档案馆</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</si>
  <si>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</si>
  <si>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</si>
  <si>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</si>
  <si>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</si>
  <si>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</si>
  <si>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t>指标解释</t>
  </si>
  <si>
    <t>评分标准</t>
  </si>
  <si>
    <t>决策（12分）</t>
  </si>
  <si>
    <r>
      <rPr>
        <sz val="12"/>
        <color theme="1"/>
        <rFont val="宋体"/>
        <charset val="134"/>
      </rPr>
      <t>项目立项</t>
    </r>
  </si>
  <si>
    <t>立项依据充分性</t>
  </si>
  <si>
    <t>项目立项（主体是指项目主管部门，下同）是否符合法律法规、相关政策、发展规划以及部门职责，用以反映和考核项目立项依据情况。</t>
  </si>
  <si>
    <r>
      <rPr>
        <sz val="12"/>
        <rFont val="Times New Roman"/>
        <charset val="134"/>
      </rPr>
      <t>1.</t>
    </r>
    <r>
      <rPr>
        <sz val="12"/>
        <rFont val="宋体"/>
        <charset val="134"/>
      </rPr>
      <t xml:space="preserve">项目立项符合国家法律法规和相关政策；
</t>
    </r>
    <r>
      <rPr>
        <sz val="12"/>
        <rFont val="Times New Roman"/>
        <charset val="134"/>
      </rPr>
      <t>2.</t>
    </r>
    <r>
      <rPr>
        <sz val="12"/>
        <rFont val="宋体"/>
        <charset val="134"/>
      </rPr>
      <t>项目立项符合政策要求；
满足上述要求，得</t>
    </r>
    <r>
      <rPr>
        <sz val="12"/>
        <rFont val="Times New Roman"/>
        <charset val="134"/>
      </rPr>
      <t>1</t>
    </r>
    <r>
      <rPr>
        <sz val="12"/>
        <rFont val="宋体"/>
        <charset val="134"/>
      </rPr>
      <t>分。</t>
    </r>
  </si>
  <si>
    <t>立项程序规范性</t>
  </si>
  <si>
    <t>项目申请、设立过程是否符合相关要求，用以反映和考核项目立项的规范情况。</t>
  </si>
  <si>
    <r>
      <rPr>
        <sz val="12"/>
        <rFont val="Times New Roman"/>
        <charset val="134"/>
      </rPr>
      <t>1.</t>
    </r>
    <r>
      <rPr>
        <sz val="12"/>
        <rFont val="宋体"/>
        <charset val="134"/>
      </rPr>
      <t xml:space="preserve">项目按照规定的程序申请设立。
</t>
    </r>
    <r>
      <rPr>
        <sz val="12"/>
        <rFont val="Times New Roman"/>
        <charset val="134"/>
      </rPr>
      <t>2.</t>
    </r>
    <r>
      <rPr>
        <sz val="12"/>
        <rFont val="宋体"/>
        <charset val="134"/>
      </rPr>
      <t>取得符合要求的项目立项批复文件。</t>
    </r>
    <r>
      <rPr>
        <sz val="12"/>
        <rFont val="Times New Roman"/>
        <charset val="134"/>
      </rPr>
      <t xml:space="preserve">
</t>
    </r>
    <r>
      <rPr>
        <sz val="12"/>
        <rFont val="宋体"/>
        <charset val="134"/>
      </rPr>
      <t>满足上述要求，得</t>
    </r>
    <r>
      <rPr>
        <sz val="12"/>
        <rFont val="Times New Roman"/>
        <charset val="134"/>
      </rPr>
      <t>1</t>
    </r>
    <r>
      <rPr>
        <sz val="12"/>
        <rFont val="宋体"/>
        <charset val="134"/>
      </rPr>
      <t>分。</t>
    </r>
  </si>
  <si>
    <r>
      <rPr>
        <sz val="12"/>
        <color theme="1"/>
        <rFont val="宋体"/>
        <charset val="134"/>
      </rPr>
      <t>绩效目标</t>
    </r>
  </si>
  <si>
    <t>绩效目标合理性</t>
  </si>
  <si>
    <t>项目所设定的绩效目标是否依据充分，是否符合客观实际，用以反映和考核项目绩效目标与项目实施的相符情况。</t>
  </si>
  <si>
    <r>
      <rPr>
        <sz val="12"/>
        <rFont val="Times New Roman"/>
        <charset val="134"/>
      </rPr>
      <t>1.</t>
    </r>
    <r>
      <rPr>
        <sz val="12"/>
        <rFont val="宋体"/>
        <charset val="134"/>
      </rPr>
      <t>项目设定了绩效目标</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项目预期产出效益和效果达到标准，得</t>
    </r>
    <r>
      <rPr>
        <sz val="12"/>
        <rFont val="Times New Roman"/>
        <charset val="134"/>
      </rPr>
      <t>1</t>
    </r>
    <r>
      <rPr>
        <sz val="12"/>
        <rFont val="宋体"/>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</si>
  <si>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</si>
  <si>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</si>
  <si>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2.项目绩效指标有没有与实际相比较，有得1分否则不得分； 
3.项目绩效指标完成量化1分如有偏差不得分</t>
  </si>
  <si>
    <r>
      <rPr>
        <sz val="12"/>
        <color theme="1"/>
        <rFont val="宋体"/>
        <charset val="134"/>
      </rPr>
      <t>资金投入</t>
    </r>
  </si>
  <si>
    <r>
      <rPr>
        <sz val="12"/>
        <rFont val="宋体"/>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</si>
  <si>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</si>
  <si>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</si>
  <si>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</si>
  <si>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</si>
  <si>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</si>
  <si>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r>
      <rPr>
        <sz val="12"/>
        <color theme="1"/>
        <rFont val="宋体"/>
        <charset val="134"/>
      </rPr>
      <t>过程（</t>
    </r>
    <r>
      <rPr>
        <sz val="12"/>
        <color theme="1"/>
        <rFont val="Times New Roman"/>
        <charset val="134"/>
      </rPr>
      <t>28</t>
    </r>
    <r>
      <rPr>
        <sz val="12"/>
        <color theme="1"/>
        <rFont val="宋体"/>
        <charset val="134"/>
      </rPr>
      <t>分）</t>
    </r>
  </si>
  <si>
    <r>
      <rPr>
        <sz val="12"/>
        <color theme="1"/>
        <rFont val="宋体"/>
        <charset val="134"/>
      </rPr>
      <t>资金管理</t>
    </r>
  </si>
  <si>
    <r>
      <rPr>
        <sz val="12"/>
        <rFont val="宋体"/>
        <charset val="134"/>
      </rPr>
      <t>资金到位率</t>
    </r>
  </si>
  <si>
    <t>实际到位资金与预算资金的比例，用以反映和考核资金落实情况对项目实施的总体保障程度。</t>
  </si>
  <si>
    <r>
      <rPr>
        <sz val="12"/>
        <rFont val="宋体"/>
        <charset val="134"/>
      </rPr>
      <t>1.财政拨款到位情况是否及时，得1分；</t>
    </r>
    <r>
      <rPr>
        <sz val="12"/>
        <rFont val="Times New Roman"/>
        <charset val="134"/>
      </rPr>
      <t xml:space="preserve">
2.</t>
    </r>
    <r>
      <rPr>
        <sz val="12"/>
        <rFont val="宋体"/>
        <charset val="134"/>
      </rPr>
      <t>项目资金到位情况与实际发放有无偏差，得1分。</t>
    </r>
  </si>
  <si>
    <t>资金拨付及时性</t>
  </si>
  <si>
    <t>项目资金是否按照依法依规及时拨付，用以反映和考核项目资金拨付时效情况。</t>
  </si>
  <si>
    <r>
      <rPr>
        <sz val="12"/>
        <rFont val="宋体"/>
        <charset val="134"/>
      </rPr>
      <t>1.项目资金拨付及时性，得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</si>
  <si>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预算执行率</t>
  </si>
  <si>
    <t>项目预算资金是否按照计划执行，用以反映或考核项目预算执行情况</t>
  </si>
  <si>
    <t>1.有无项目资金预算申请批复文件 有得1分，否则不得分；
2.资金使用与预算申请有无偏差，得1分。</t>
  </si>
  <si>
    <t>资金使用合规性</t>
  </si>
  <si>
    <t>项目资金使用是否符合相关的财务管理制度规定，用以反映和考核项目资金的规范运行情况。</t>
  </si>
  <si>
    <r>
      <rPr>
        <sz val="12"/>
        <rFont val="宋体"/>
        <charset val="134"/>
      </rP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资金专账核算，资金拨付有完整程续，得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</si>
  <si>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绩效自评内容准确完整性</t>
  </si>
  <si>
    <t>是否对设定的绩效目标指标值均进行了绩效自评，相关数据填写是否规范。</t>
  </si>
  <si>
    <r>
      <rPr>
        <sz val="12"/>
        <color theme="1"/>
        <rFont val="宋体"/>
        <charset val="134"/>
      </rPr>
      <t>自评表中各项内容是否按要求填写完整准确。打分权重、目标完成情况、实际得分、执行进度、自评结论等填写内容每缺一项扣</t>
    </r>
    <r>
      <rPr>
        <sz val="12"/>
        <color theme="1"/>
        <rFont val="Times New Roman"/>
        <charset val="134"/>
      </rPr>
      <t>1</t>
    </r>
    <r>
      <rPr>
        <sz val="12"/>
        <color theme="1"/>
        <rFont val="宋体"/>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</si>
  <si>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</si>
  <si>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</si>
  <si>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t>
  </si>
  <si>
    <r>
      <rPr>
        <sz val="12"/>
        <color theme="1"/>
        <rFont val="宋体"/>
        <charset val="134"/>
      </rPr>
      <t>组织实施</t>
    </r>
  </si>
  <si>
    <t>管理制度健全性</t>
  </si>
  <si>
    <t>项目实施单位的财务和业务管理制度是否健全，用以反映和考核财务和业务管理制度对项目顺利实施的保障情况。</t>
  </si>
  <si>
    <t>1.有无针对项目制定制度或整体财务制度有得1分，否则扣1分；
2.有无资金管理制度度有得1分，否则不得分；
3.有无支付流程度有得1分，否则不得分； 
4.制定相关制度是否合法、合规、完整度有得1分，否则不得分。</t>
  </si>
  <si>
    <t>制度执行有效性</t>
  </si>
  <si>
    <t>项目实施是否符合相关管理规定，用以反映和考核相关管理制度的有效执行情况。</t>
  </si>
  <si>
    <t>1.遵守相关法律法规和相关管理规定；
2.合同、结算单、审批单等资料齐全并及时归档。
2项各占1/2权重分，每有一项不满足，则扣除相应权重分。</t>
  </si>
  <si>
    <t>产出（24分）</t>
  </si>
  <si>
    <t>数量指标</t>
  </si>
  <si>
    <t>档案查阅量</t>
  </si>
  <si>
    <t>项目实施的带来的档案查阅量的增加，用以反映和考核项目产出数量目标的实现程度。</t>
  </si>
  <si>
    <t>实际档案查阅量≥800人，则得满分，每低于50，扣除5%权重分，扣完为止。</t>
  </si>
  <si>
    <t>质量指标</t>
  </si>
  <si>
    <t>资金支出合规性</t>
  </si>
  <si>
    <t>用于反映和考核项目资金支出是否合规。</t>
  </si>
  <si>
    <t>资金支出合规则得满分，实际完成质量根据打分情况扣除相应权重分。</t>
  </si>
  <si>
    <t>运转保障率</t>
  </si>
  <si>
    <t>用于反映档案馆、查档大厅、机房是否正常运转。</t>
  </si>
  <si>
    <t>运转保障率＝100%，则得满分，每低1%，扣除5%权重分，扣完为止。</t>
  </si>
  <si>
    <t>时效指标</t>
  </si>
  <si>
    <t>各项任务完成及时率</t>
  </si>
  <si>
    <t>项目实际完成时间与计划完成时间的比较，用以反映和考核项目产出时效目标的实现程度。</t>
  </si>
  <si>
    <r>
      <rPr>
        <sz val="12"/>
        <rFont val="宋体"/>
        <charset val="134"/>
      </rPr>
      <t>各项任务完成及时率大于等于95</t>
    </r>
    <r>
      <rPr>
        <sz val="12"/>
        <rFont val="Times New Roman"/>
        <charset val="134"/>
      </rPr>
      <t>%</t>
    </r>
    <r>
      <rPr>
        <sz val="12"/>
        <rFont val="宋体"/>
        <charset val="134"/>
      </rPr>
      <t>，则得满分，每低于</t>
    </r>
    <r>
      <rPr>
        <sz val="12"/>
        <rFont val="Times New Roman"/>
        <charset val="134"/>
      </rPr>
      <t>1%</t>
    </r>
    <r>
      <rPr>
        <sz val="12"/>
        <rFont val="宋体"/>
        <charset val="134"/>
      </rPr>
      <t>，扣除</t>
    </r>
    <r>
      <rPr>
        <sz val="12"/>
        <rFont val="Times New Roman"/>
        <charset val="134"/>
      </rPr>
      <t>5%</t>
    </r>
    <r>
      <rPr>
        <sz val="12"/>
        <rFont val="宋体"/>
        <charset val="134"/>
      </rPr>
      <t>权重分，扣完为止。</t>
    </r>
  </si>
  <si>
    <t>成本指标</t>
  </si>
  <si>
    <t>预算控制率</t>
  </si>
  <si>
    <t>预算控制率=实际支付资金/实际到位资金*100%，用以反映和考核项目的预算控制程度。</t>
  </si>
  <si>
    <t>预算控制率大于90%且低于100%，则得满分，每高于（100%）或低于（90%）1%，扣除5%权重分，扣完为止。</t>
  </si>
  <si>
    <t>效益（36分）</t>
  </si>
  <si>
    <r>
      <rPr>
        <sz val="12"/>
        <rFont val="宋体"/>
        <charset val="134"/>
      </rPr>
      <t>经济效益</t>
    </r>
  </si>
  <si>
    <t>为查询婚姻、会计、个人等档案提供依据</t>
  </si>
  <si>
    <t>项目实施对查询关经济效益方面的档案依据的作用。</t>
  </si>
  <si>
    <t>项目实施情况分为效果明显、较明显、一般、有一定效果、不明显，按实际情况进行扣分。</t>
  </si>
  <si>
    <r>
      <rPr>
        <sz val="12"/>
        <rFont val="宋体"/>
        <charset val="134"/>
      </rPr>
      <t>社会效益</t>
    </r>
  </si>
  <si>
    <t>提升查档效率，满足社会服务需要</t>
  </si>
  <si>
    <t>项目实施是否满足社会的服务需求。</t>
  </si>
  <si>
    <t>项目实施情况分为满足，比较满足，一般，不太满足，不满足，按实际情况进行扣分。</t>
  </si>
  <si>
    <t>生态效益</t>
  </si>
  <si>
    <t>保护纸质档案</t>
  </si>
  <si>
    <t>项目实施对纸质档案的保护所带来的直接或间接影响情况。</t>
  </si>
  <si>
    <r>
      <rPr>
        <sz val="12"/>
        <rFont val="宋体"/>
        <charset val="134"/>
      </rPr>
      <t>可持续影响</t>
    </r>
  </si>
  <si>
    <t>持续改善查档环境</t>
  </si>
  <si>
    <t>项目实施对持续性改善查档环境的作用。</t>
  </si>
  <si>
    <r>
      <rPr>
        <sz val="12"/>
        <color theme="1"/>
        <rFont val="宋体"/>
        <charset val="134"/>
      </rPr>
      <t>满意度</t>
    </r>
  </si>
  <si>
    <t>对查档效率满意度</t>
  </si>
  <si>
    <t>社会公众或服务对象对项目实施效果的满意程度。</t>
  </si>
  <si>
    <t>服务对象满意度达98%，则得满分，98-90%得4.5分，90%-85%得4分，85%-80%以下为3分，,80%以下不得分。</t>
  </si>
  <si>
    <r>
      <rPr>
        <b/>
        <sz val="12"/>
        <color theme="1"/>
        <rFont val="宋体"/>
        <charset val="134"/>
      </rPr>
      <t>合计</t>
    </r>
  </si>
  <si>
    <r>
      <rPr>
        <b/>
        <sz val="12"/>
        <rFont val="宋体"/>
        <charset val="134"/>
      </rPr>
      <t>附表</t>
    </r>
    <r>
      <rPr>
        <b/>
        <sz val="12"/>
        <rFont val="Times New Roman"/>
        <charset val="134"/>
      </rPr>
      <t>2</t>
    </r>
  </si>
  <si>
    <r>
      <rPr>
        <b/>
        <sz val="20"/>
        <color theme="1"/>
        <rFont val="Times New Roman"/>
        <charset val="134"/>
      </rPr>
      <t>2022</t>
    </r>
    <r>
      <rPr>
        <b/>
        <sz val="20"/>
        <color theme="1"/>
        <rFont val="宋体"/>
        <charset val="134"/>
      </rPr>
      <t>年度档案保护费项目绩效目标完成清单</t>
    </r>
  </si>
  <si>
    <r>
      <rPr>
        <b/>
        <sz val="12"/>
        <rFont val="宋体"/>
        <charset val="134"/>
      </rPr>
      <t>序号</t>
    </r>
  </si>
  <si>
    <t>绩效目标设定情况</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</si>
  <si>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</si>
  <si>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</si>
  <si>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</si>
  <si>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</si>
  <si>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</si>
  <si>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建立科学的管理制度，便于对档案的利用；配备必要的设施，确保档案的安全；采用先进技术，实现档案管理的现代化。</t>
  </si>
  <si>
    <t>2022 年资金投入后，保证库房设备正常运转和档案管理工作正常开展。全年查档人数1308人次，县档案馆按时清洁库房及查档区域，力争达到库房“十防”要求，配备了档案密集架，保障了档案查阅量、预算控制率等产出指标，提升了服务机关事业单位、群众效率等社会效益指标和对我馆办事效率满意度等满意度指标。</t>
  </si>
  <si>
    <t>完成100%</t>
  </si>
  <si>
    <r>
      <rPr>
        <b/>
        <sz val="12"/>
        <rFont val="宋体"/>
        <charset val="134"/>
      </rPr>
      <t>（二）</t>
    </r>
  </si>
  <si>
    <t>年度绩效目标</t>
  </si>
  <si>
    <r>
      <rPr>
        <b/>
        <sz val="12"/>
        <rFont val="宋体"/>
        <charset val="134"/>
      </rPr>
      <t>年度绩效目标完成情况</t>
    </r>
  </si>
  <si>
    <t xml:space="preserve">                                                                                              </t>
  </si>
  <si>
    <t>产出数量-档案查阅量</t>
  </si>
  <si>
    <t>项目实施的带来的档案查阅量的增加，用以反映和考核项目产出数量目标的实现程度</t>
  </si>
  <si>
    <t>全年查档人数1308人次。</t>
  </si>
  <si>
    <t>是</t>
  </si>
  <si>
    <t>产出质量-资金支出合规性、运转保障率</t>
  </si>
  <si>
    <t>资金支出合规性用于反映和考核项目资金支出是否合规。用以反映和考核项目产出质量目标的实现程度；运转保障率用于反映档案馆、查档大厅、机房是否正常运转。</t>
  </si>
  <si>
    <t>市档案局对怀远县档案馆进行实地考察，对标《2022年度蚌埠市档案工作考核》内容考核得分，位居全市前列。</t>
  </si>
  <si>
    <t>产出时效-各项任务完成及时率</t>
  </si>
  <si>
    <t>各项任务均得到保质保量完成，及时有效，完成及时率100%。</t>
  </si>
  <si>
    <t>产出成本-预算控制率</t>
  </si>
  <si>
    <t>通过财政授权支付额度到账通知书与财务支出明细账，实际到账资金15万元已于2022年12月31日前全部支出。预算控制率=实际支付资金/实际到位资金*100%，实际完成值为 100%。</t>
  </si>
  <si>
    <t>经济效益-为查询婚姻、会计、个人等档案提供依据</t>
  </si>
  <si>
    <t>项目实施对查询关经济效益方面档案依据的作用。</t>
  </si>
  <si>
    <t>根据档案利用者的叙述和馆藏档案资料的具体情况，认真细致地查询馆藏档案目录和相关编研资料，及时、准确地为利用者提供所需要的档案资料，最大限度地满足利用者对档案信息的需求。</t>
  </si>
  <si>
    <t>社会效益-提升查档效率，满足社会服务需要</t>
  </si>
  <si>
    <t>按照“有需求即有服务”标准，为查档个人、单位提供全时段预约服务，主动与相关个人、单位加强沟通，及时向其反馈查档情况，提醒引导查档个人、单位多途径收集线索，拓宽查档范围，提升工作效率，减少重复“跑路”。</t>
  </si>
  <si>
    <t>生态效益-保护纸质档案</t>
  </si>
  <si>
    <t>县档案馆按时清洁库房及查档区域，力争达到库房“十防”要求，配备了档案密集架，管理管理股每季度对档案库房进行全面安全排查，对坏损部件进行登记更换，并对查阅档案复位情况进行检查和调整；做好档案库房温湿度观测登记，利用除湿机、空调及时调整库房温湿度；每年邀请专家开展消防安全知识讲座；进一步核实档案库房入库档案的实际数量，开展馆藏档案清点盘库工作，逐页清点档案。</t>
  </si>
  <si>
    <t>可持续影响-持续改善查档环境</t>
  </si>
  <si>
    <t>通过提升业务能力、拓展服务方式、优化工作流程、规范文明用语、热情周到服务、整洁大厅环境、妥善处置问题等方面的具体举措，持续提升查档窗口服务能力和水平，不断满足人民群众对档案高品质利用需求。</t>
  </si>
  <si>
    <t>满意度-对查档效率满意度</t>
  </si>
  <si>
    <r>
      <rPr>
        <sz val="12"/>
        <rFont val="宋体"/>
        <charset val="134"/>
      </rPr>
      <t>通过查档反馈表，档案利用人现场作出反馈，总体满意度为100</t>
    </r>
    <r>
      <rPr>
        <sz val="12"/>
        <rFont val="Times New Roman"/>
        <charset val="134"/>
      </rPr>
      <t>%</t>
    </r>
  </si>
  <si>
    <r>
      <rPr>
        <b/>
        <sz val="12"/>
        <rFont val="宋体"/>
        <charset val="134"/>
      </rPr>
      <t>合计</t>
    </r>
  </si>
  <si>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</si>
  <si>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年度档案保护费项目绩效评价问题</t>
    </r>
  </si>
  <si>
    <t>问题分类</t>
  </si>
  <si>
    <t>责任部门</t>
  </si>
  <si>
    <t>问题描述</t>
  </si>
  <si>
    <t>整改建议</t>
  </si>
  <si>
    <t>备注</t>
  </si>
  <si>
    <t>编制年度部门预算项目绩效目标时，对绩效目标细化量化方面还不够准确</t>
  </si>
  <si>
    <t>怀远县档案馆</t>
  </si>
  <si>
    <t>县档案馆各科室对部门预算绩效管理相关规定认识不到位、理解不充分；项目绩效指标设置不科学，绩效总体目标任务设置较为简单、笼统，评价依据不清，标准不明确，缺少科学合理的衡量标准，如数量指标设置的“档案查阅量”，指标难度过低；社会效益指标中的满足社会需要指标过于宽泛，难以界定；生态效益指标细化的三级指标与二级指标匹配性不高。</t>
  </si>
  <si>
    <t>加大宣传力度，提升预算绩效管理相关人员业务素质和思想认识，将绩效评价融入到绩效管理的整个过程，提高绩效评价的效率和效果；以相关政策指导为目标将工作任务有效分解，加强对于《市县级综合档案馆业务建设评价标准》等文件的学习，结合实际情况参考同类项目制定完整、合理的绩效指标。</t>
  </si>
  <si>
    <t>编制部门预算时不够精准</t>
  </si>
  <si>
    <t>资金专项中的细项在编制部门预算时缺乏科学流程，较为粗略化，不够精准。对具体的细项没有做到精确的界定和预估，未充分考虑各项因素，从而导致部分细目预算充足有余，部分细目预算捉襟见肘。</t>
  </si>
  <si>
    <t>在编制部门预算时应建立科学的预算编制流程，保证科目完整，包括收集信息、制定计划、确定目标、编制预算、审批预算等步骤；细化项目，将预算分解到各个具体对象中，从横向纵向多个维度全面准确测算项目所需资金,提高预算编制的准确性，保证预算编制的有效性。</t>
  </si>
  <si>
    <t>档案移交不全面、不科学</t>
  </si>
  <si>
    <t>档案门类较为单一，分布不够均衡；移交单位的数量相对不足；对移交材料的检查、核对、鉴别、审核等工作还不够科学，档案馆在移交工作在行业标准和要求上还需进一步提高。</t>
  </si>
  <si>
    <t>拓宽档案馆服务功能，深入各行业单位进行指导，丰富馆藏档案门类；加强档案移交的责任分工，按照“谁主管、谁负责”的原则，从检查、核对、鉴别、审核等各个环节严格执行把关，实行专人负责、责任到人。</t>
  </si>
  <si>
    <t>条目内容不够完善</t>
  </si>
  <si>
    <t>随着时代的进步，机构改革，单位部门职能变化等各种原因，档案馆未能及时与各个单位部门之间联系沟通，不能及时更新熟悉和掌握移交单位档案信息，导致部分单位条目未能录入。</t>
  </si>
  <si>
    <t>档案馆应加大与各单位的沟通和联系力度，在制定当年度条目录入计划时加强与各移交单位的互动，确保条目能够准确录入。</t>
  </si>
  <si>
    <r>
      <rPr>
        <b/>
        <sz val="12"/>
        <color theme="1"/>
        <rFont val="宋体"/>
        <charset val="134"/>
      </rPr>
      <t>附表</t>
    </r>
    <r>
      <rPr>
        <b/>
        <sz val="12"/>
        <color theme="1"/>
        <rFont val="Times New Roman"/>
        <charset val="134"/>
      </rPr>
      <t>4</t>
    </r>
  </si>
  <si>
    <r>
      <rPr>
        <b/>
        <sz val="20"/>
        <color theme="1"/>
        <rFont val="Times New Roman"/>
        <charset val="134"/>
      </rPr>
      <t>2022</t>
    </r>
    <r>
      <rPr>
        <b/>
        <sz val="20"/>
        <color theme="1"/>
        <rFont val="宋体"/>
        <charset val="134"/>
      </rPr>
      <t>年度档案保护费项目绩效评价评分情况表</t>
    </r>
  </si>
  <si>
    <r>
      <rPr>
        <b/>
        <sz val="12"/>
        <color theme="1"/>
        <rFont val="宋体"/>
        <charset val="134"/>
      </rPr>
      <t>指标解释</t>
    </r>
  </si>
  <si>
    <r>
      <rPr>
        <b/>
        <sz val="12"/>
        <color theme="1"/>
        <rFont val="宋体"/>
        <charset val="134"/>
      </rPr>
      <t>评分标准</t>
    </r>
  </si>
  <si>
    <r>
      <rPr>
        <b/>
        <sz val="12"/>
        <color theme="1"/>
        <rFont val="宋体"/>
        <charset val="134"/>
      </rPr>
      <t>评分情况</t>
    </r>
  </si>
  <si>
    <r>
      <rPr>
        <b/>
        <sz val="12"/>
        <rFont val="宋体"/>
        <charset val="134"/>
      </rPr>
      <t>得分</t>
    </r>
  </si>
  <si>
    <r>
      <rPr>
        <b/>
        <sz val="12"/>
        <rFont val="宋体"/>
        <charset val="134"/>
      </rPr>
      <t>得分率</t>
    </r>
  </si>
  <si>
    <r>
      <rPr>
        <sz val="12"/>
        <color theme="1"/>
        <rFont val="Times New Roman"/>
        <charset val="134"/>
      </rPr>
      <t>1.</t>
    </r>
    <r>
      <rPr>
        <sz val="12"/>
        <color theme="1"/>
        <rFont val="宋体"/>
        <charset val="134"/>
      </rPr>
      <t xml:space="preserve">项目立项符合国家法律法规和相关政策；
</t>
    </r>
    <r>
      <rPr>
        <sz val="12"/>
        <color theme="1"/>
        <rFont val="Times New Roman"/>
        <charset val="134"/>
      </rPr>
      <t>2.</t>
    </r>
    <r>
      <rPr>
        <sz val="12"/>
        <color theme="1"/>
        <rFont val="宋体"/>
        <charset val="134"/>
      </rPr>
      <t>项目立项符合行业发展规划和政策要求；
满足上述要求，得</t>
    </r>
    <r>
      <rPr>
        <sz val="12"/>
        <color theme="1"/>
        <rFont val="Times New Roman"/>
        <charset val="134"/>
      </rPr>
      <t>1</t>
    </r>
    <r>
      <rPr>
        <sz val="12"/>
        <color theme="1"/>
        <rFont val="宋体"/>
        <charset val="134"/>
      </rPr>
      <t>分。</t>
    </r>
  </si>
  <si>
    <t>项目立项符合国家、省、市“十四五”档案事业发展规划和安徽省档案局《市县级综合档案馆业务建设评价标准》（皖档发[2020]9号）等文件规定。
项目立项符合法律法规及相关政策的规定，立期依据充分，该项满分1分，得1分</t>
  </si>
  <si>
    <r>
      <rPr>
        <sz val="12"/>
        <color theme="1"/>
        <rFont val="Times New Roman"/>
        <charset val="134"/>
      </rPr>
      <t>1.</t>
    </r>
    <r>
      <rPr>
        <sz val="12"/>
        <color theme="1"/>
        <rFont val="宋体"/>
        <charset val="134"/>
      </rPr>
      <t xml:space="preserve">项目按照规定的程序申请设立。
</t>
    </r>
    <r>
      <rPr>
        <sz val="12"/>
        <color theme="1"/>
        <rFont val="Times New Roman"/>
        <charset val="134"/>
      </rPr>
      <t>2.</t>
    </r>
    <r>
      <rPr>
        <sz val="12"/>
        <color theme="1"/>
        <rFont val="宋体"/>
        <charset val="134"/>
      </rPr>
      <t>取得符合要求的项目立项批复文件。</t>
    </r>
    <r>
      <rPr>
        <sz val="12"/>
        <color theme="1"/>
        <rFont val="Times New Roman"/>
        <charset val="134"/>
      </rPr>
      <t xml:space="preserve">
</t>
    </r>
    <r>
      <rPr>
        <sz val="12"/>
        <color theme="1"/>
        <rFont val="宋体"/>
        <charset val="134"/>
      </rPr>
      <t>满足上述要求，得</t>
    </r>
    <r>
      <rPr>
        <sz val="12"/>
        <color theme="1"/>
        <rFont val="Times New Roman"/>
        <charset val="134"/>
      </rPr>
      <t>1</t>
    </r>
    <r>
      <rPr>
        <sz val="12"/>
        <color theme="1"/>
        <rFont val="宋体"/>
        <charset val="134"/>
      </rPr>
      <t>分。</t>
    </r>
  </si>
  <si>
    <r>
      <rPr>
        <sz val="12"/>
        <color theme="1"/>
        <rFont val="宋体"/>
        <charset val="134"/>
      </rPr>
      <t>县档案馆根据以往年度数据测算出经费支出为15万元，向怀远县财政局提出预算申请，怀远县财政局《关于</t>
    </r>
    <r>
      <rPr>
        <sz val="12"/>
        <color theme="1"/>
        <rFont val="Times New Roman"/>
        <charset val="134"/>
      </rPr>
      <t>2022</t>
    </r>
    <r>
      <rPr>
        <sz val="12"/>
        <color theme="1"/>
        <rFont val="宋体"/>
        <charset val="134"/>
      </rPr>
      <t>年度县级部门预算的批复》（怀财预〔</t>
    </r>
    <r>
      <rPr>
        <sz val="12"/>
        <color theme="1"/>
        <rFont val="Times New Roman"/>
        <charset val="134"/>
      </rPr>
      <t>2022</t>
    </r>
    <r>
      <rPr>
        <sz val="12"/>
        <color theme="1"/>
        <rFont val="宋体"/>
        <charset val="134"/>
      </rPr>
      <t>〕7号）批复县档案馆：</t>
    </r>
    <r>
      <rPr>
        <sz val="12"/>
        <color theme="1"/>
        <rFont val="Times New Roman"/>
        <charset val="134"/>
      </rPr>
      <t>2022</t>
    </r>
    <r>
      <rPr>
        <sz val="12"/>
        <color theme="1"/>
        <rFont val="宋体"/>
        <charset val="134"/>
      </rPr>
      <t>年度</t>
    </r>
    <r>
      <rPr>
        <sz val="12"/>
        <color theme="1"/>
        <rFont val="Times New Roman"/>
        <charset val="134"/>
      </rPr>
      <t>“</t>
    </r>
    <r>
      <rPr>
        <sz val="12"/>
        <color theme="1"/>
        <rFont val="宋体"/>
        <charset val="134"/>
      </rPr>
      <t>档案保护费</t>
    </r>
    <r>
      <rPr>
        <sz val="12"/>
        <color theme="1"/>
        <rFont val="Times New Roman"/>
        <charset val="134"/>
      </rPr>
      <t>”</t>
    </r>
    <r>
      <rPr>
        <sz val="12"/>
        <color theme="1"/>
        <rFont val="宋体"/>
        <charset val="134"/>
      </rPr>
      <t>预算金额15万元。</t>
    </r>
    <r>
      <rPr>
        <sz val="12"/>
        <color theme="1"/>
        <rFont val="Times New Roman"/>
        <charset val="134"/>
      </rPr>
      <t xml:space="preserve">
</t>
    </r>
    <r>
      <rPr>
        <sz val="12"/>
        <color theme="1"/>
        <rFont val="宋体"/>
        <charset val="134"/>
      </rPr>
      <t>本项目按照规定的程序申请设立，取得符合要求的项目立项批复文件，该项满分</t>
    </r>
    <r>
      <rPr>
        <sz val="12"/>
        <color theme="1"/>
        <rFont val="Times New Roman"/>
        <charset val="134"/>
      </rPr>
      <t>1</t>
    </r>
    <r>
      <rPr>
        <sz val="12"/>
        <color theme="1"/>
        <rFont val="宋体"/>
        <charset val="134"/>
      </rPr>
      <t>分，得</t>
    </r>
    <r>
      <rPr>
        <sz val="12"/>
        <color theme="1"/>
        <rFont val="Times New Roman"/>
        <charset val="134"/>
      </rPr>
      <t>1</t>
    </r>
    <r>
      <rPr>
        <sz val="12"/>
        <color theme="1"/>
        <rFont val="宋体"/>
        <charset val="134"/>
      </rPr>
      <t>分</t>
    </r>
  </si>
  <si>
    <t>项目所设定的绩效目标依据充分，符合客观实际，与项目实施的相符，项目预期产出效益和效果达到标准。该项满分3分，实际得分3分</t>
  </si>
  <si>
    <t>1.项目绩效指标是否与当年政策相关，得1分否则不得分；
2.项目绩效指标有没有与实际相比较，有得1分否则不得分； 
3.项目绩效指标完成量化1分，如有偏差不得分</t>
  </si>
  <si>
    <t>项目绩效指标与当年政策相关；绩效指标与实际相比较，未根据项目实际对产出和效益进行量化、细化，多数为泛化的定性指标，项目绩效指标完成量化度不高。根据评价标准，该项满分3分，得2分</t>
  </si>
  <si>
    <t>县档案馆依据以往的支出决算测算得出各项经费标准，预算内容与项目内容匹配，预算额度测算依据充分，按照标准编制，与2022年目标相适应。但还存在资金专项中的细项在编制部门预算时，仍不够精准。依据评分标准，该项满分2分，得1分</t>
  </si>
  <si>
    <t>该项目资金分配有测算依据，资金分配科学合理，预算资金不存在截留，挪用，虚报套现等情况。依据评分标准，该项满分2分，得2分</t>
  </si>
  <si>
    <r>
      <rPr>
        <sz val="12"/>
        <rFont val="宋体"/>
        <charset val="134"/>
      </rPr>
      <t>怀远县财政局《关于</t>
    </r>
    <r>
      <rPr>
        <sz val="12"/>
        <rFont val="Times New Roman"/>
        <charset val="134"/>
      </rPr>
      <t>2022</t>
    </r>
    <r>
      <rPr>
        <sz val="12"/>
        <rFont val="宋体"/>
        <charset val="134"/>
      </rPr>
      <t>年度县级部门预算的批复》（怀财预〔</t>
    </r>
    <r>
      <rPr>
        <sz val="12"/>
        <rFont val="Times New Roman"/>
        <charset val="134"/>
      </rPr>
      <t>2022</t>
    </r>
    <r>
      <rPr>
        <sz val="12"/>
        <rFont val="宋体"/>
        <charset val="134"/>
      </rPr>
      <t>〕7号）批复县档案馆</t>
    </r>
    <r>
      <rPr>
        <sz val="12"/>
        <rFont val="Times New Roman"/>
        <charset val="134"/>
      </rPr>
      <t>2022</t>
    </r>
    <r>
      <rPr>
        <sz val="12"/>
        <rFont val="宋体"/>
        <charset val="134"/>
      </rPr>
      <t>年度</t>
    </r>
    <r>
      <rPr>
        <sz val="12"/>
        <rFont val="Times New Roman"/>
        <charset val="134"/>
      </rPr>
      <t>“</t>
    </r>
    <r>
      <rPr>
        <sz val="12"/>
        <rFont val="宋体"/>
        <charset val="134"/>
      </rPr>
      <t>档案保护费</t>
    </r>
    <r>
      <rPr>
        <sz val="12"/>
        <rFont val="Times New Roman"/>
        <charset val="134"/>
      </rPr>
      <t>”</t>
    </r>
    <r>
      <rPr>
        <sz val="12"/>
        <rFont val="宋体"/>
        <charset val="134"/>
      </rPr>
      <t>预算金额15万元，资金到位率为</t>
    </r>
    <r>
      <rPr>
        <sz val="12"/>
        <rFont val="Times New Roman"/>
        <charset val="134"/>
      </rPr>
      <t xml:space="preserve"> 100%</t>
    </r>
    <r>
      <rPr>
        <sz val="12"/>
        <rFont val="宋体"/>
        <charset val="134"/>
      </rPr>
      <t>。根据评价标准，该项满分</t>
    </r>
    <r>
      <rPr>
        <sz val="12"/>
        <rFont val="Times New Roman"/>
        <charset val="134"/>
      </rPr>
      <t>2</t>
    </r>
    <r>
      <rPr>
        <sz val="12"/>
        <rFont val="宋体"/>
        <charset val="134"/>
      </rPr>
      <t>分，得</t>
    </r>
    <r>
      <rPr>
        <sz val="12"/>
        <rFont val="Times New Roman"/>
        <charset val="134"/>
      </rPr>
      <t>2</t>
    </r>
    <r>
      <rPr>
        <sz val="12"/>
        <rFont val="宋体"/>
        <charset val="134"/>
      </rPr>
      <t>分</t>
    </r>
  </si>
  <si>
    <r>
      <rPr>
        <sz val="12"/>
        <rFont val="宋体"/>
        <charset val="134"/>
      </rPr>
      <t>1.产业扶持资金拨付及时性，得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</si>
  <si>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怀远县财政局于2022年年初下达预算批复指标15万元，县档案馆按月申请后及时拨付，无滞后现象，根据评价标准，该项满分2分，得2分</t>
  </si>
  <si>
    <t>怀远县财政局《关于2022年度县级部门预算的批复》（怀财预〔2022〕7号）批复县档案馆：2022年度“档案保护费”预算金额15万元。县档案馆2022年度“档案保护费”预算金额15万元，预算执行率100.00%，资金使用与预算申请有无偏差。根据评价标准，该项满分2分，得2分</t>
  </si>
  <si>
    <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资金专账核算，资金拨付有完整的程序，得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</si>
  <si>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“档案保护费”资金使用符合相关财务制度的规定，审批程序和手续较完整，能够做到专款专用，未发现截留、挤占、挪用、虚列开支等情况。该项指标满分4分，得3分</t>
  </si>
  <si>
    <r>
      <t>自评表中各项内容是否按要求填写完整准确。打分权重、目标完成情况、实际得分、执行进度、自评结论等填写内容每缺一项扣</t>
    </r>
    <r>
      <rPr>
        <sz val="12"/>
        <rFont val="Times New Roman"/>
        <charset val="134"/>
      </rPr>
      <t>1</t>
    </r>
    <r>
      <rPr>
        <sz val="12"/>
        <rFont val="宋体"/>
        <charset val="134"/>
      </rPr>
      <t>分，扣完为止。</t>
    </r>
  </si>
  <si>
    <t>县档案馆根据设定的绩效目标进行了绩效自评，自评表中各项内容按要求填写完整准确。该项指标满分5分，得5分</t>
  </si>
  <si>
    <t>自评结论与指标对应得分；指标得分及得分汇总填写正确；财政资金执行进度符合当年决算数据。该项指标满分5分，得5分</t>
  </si>
  <si>
    <r>
      <rPr>
        <sz val="12"/>
        <rFont val="宋体"/>
        <charset val="134"/>
      </rPr>
      <t>管理制度健全性</t>
    </r>
  </si>
  <si>
    <t>管理制度健全，有完善的内控制度、收支业务管理制度、合同管理办法、预算管理制度。该项指标满分4分，得4分</t>
  </si>
  <si>
    <t>所有的资金使用严格执行相关审批制度和财务制度，业务管理制度也得到有效执行。该项指标满分4分，得4分</t>
  </si>
  <si>
    <t>全年查档人数1308人，超出绩效指标63.5%。该项指标满分6分，得6分</t>
  </si>
  <si>
    <t>资金支出合规，按月申请及时拨付，符合相关财务制度的规定，审批程序和手续较为完整。满分4分，得分3分。</t>
  </si>
  <si>
    <t>市档案局对怀远县档案馆进行实地考察，对标《2022年度蚌埠市档案工作考核》内容考核得分，位居全市前列。满分4分，得分4分</t>
  </si>
  <si>
    <t>各项任务完成及时率大于等于95%，则得满分，每低于1%，扣除5%权重分，扣完为止。</t>
  </si>
  <si>
    <t>项目实际完成时间与计划完成时间相一致，各项任务均得到保质保量完成，及时有效，完成及时率100%。该项指标满分5分，得5分</t>
  </si>
  <si>
    <t>通过财政授权支付额度到账通知书与财务支出明细账，实际到账资金15万元已于2022年12月31日前全部支出。预算控制率=实际支付资金/实际到位资金*100%，实际完成值为 100%。该项指标满分5分，得5分</t>
  </si>
  <si>
    <t>经济效益</t>
  </si>
  <si>
    <t>项目实施是否能够为档案利用者提供查询有关经济效益方面的档案依据。</t>
  </si>
  <si>
    <t>项目实施效果明显。根据档案利用者的叙述和馆藏档案资料的具体情况，认真细致地查询馆藏档案目录和相关编研资料，及时、准确地为利用者提供所需要的档案资料，最大限度地满足利用者对档案信息的需求。该指标满分6分，得分5分</t>
  </si>
  <si>
    <t>社会效益</t>
  </si>
  <si>
    <t>按照“有需求即有服务”标准，为查档个人、单位提供全时段预约服务，主动与相关个人、单位加强沟通，及时向其反馈查档情况，提醒引导查档个人、单位多途径收集线索，拓宽查档范围，提升工作效率，减少重复“跑路”。但还存在因机构改革，职能变化等各种原因，县档案馆未能及时熟悉和掌握移交单位档案信息，条目内容不够完善的问题。该指标满分10分，得分9分</t>
  </si>
  <si>
    <t>项目实施效果明显。档案馆按时清洁库房及查档区域，力争达到库房“十防”要求，配备了档案密集架，管理管理股每季度对档案库房进行全面安全排查，对坏损部件进行登记更换，并对查阅档案复位情况进行检查和调整；做好档案库房温湿度观测登记，利用除湿机、空调及时调整库房温湿度；每年邀请专家开展消防安全知识讲座；进一步核实档案库房入库档案的实际数量，开展馆藏档案清点盘库工作，逐页清点档案。该指标满分8分，得分8分</t>
  </si>
  <si>
    <t>可持续影响</t>
  </si>
  <si>
    <r>
      <rPr>
        <sz val="12"/>
        <color theme="1"/>
        <rFont val="宋体"/>
        <charset val="134"/>
      </rPr>
      <t>项目实施效果较为明显。县档案馆通过提升业务能力、拓展服务方式、优化工作流程、规范文明用语、热情周到服务、整洁大厅环境、妥善处置问题等方面的具体举措，持续提升查档窗口服务能力和水平，不断满足人民群众对档案高品质利用需求。但存在档案门类较为单一，分布不够均衡；移交单位数量相对不足；对移交材料的检查、核对、鉴别、审核等工作还不够科学等问题。该指标满分</t>
    </r>
    <r>
      <rPr>
        <sz val="12"/>
        <color theme="1"/>
        <rFont val="Times New Roman"/>
        <charset val="134"/>
      </rPr>
      <t>6</t>
    </r>
    <r>
      <rPr>
        <sz val="12"/>
        <color theme="1"/>
        <rFont val="宋体"/>
        <charset val="134"/>
      </rPr>
      <t>分，得分4分</t>
    </r>
  </si>
  <si>
    <t>满意度</t>
  </si>
  <si>
    <t>服务对象对查档效率满意度</t>
  </si>
  <si>
    <r>
      <rPr>
        <sz val="12"/>
        <color theme="1"/>
        <rFont val="宋体"/>
        <charset val="134"/>
      </rPr>
      <t>通过查档反馈表，档案利用人现场作出反馈，总体满意度为100%该指标满分</t>
    </r>
    <r>
      <rPr>
        <sz val="12"/>
        <color theme="1"/>
        <rFont val="Times New Roman"/>
        <charset val="134"/>
      </rPr>
      <t>6</t>
    </r>
    <r>
      <rPr>
        <sz val="12"/>
        <color theme="1"/>
        <rFont val="宋体"/>
        <charset val="134"/>
      </rPr>
      <t>分，得分</t>
    </r>
    <r>
      <rPr>
        <sz val="12"/>
        <color theme="1"/>
        <rFont val="Times New Roman"/>
        <charset val="134"/>
      </rPr>
      <t>6</t>
    </r>
    <r>
      <rPr>
        <sz val="12"/>
        <color theme="1"/>
        <rFont val="宋体"/>
        <charset val="134"/>
      </rPr>
      <t>分</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</si>
</sst>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5">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0"/>
      <color theme="1"/>
      <name val="Times New Roman"/>
      <charset val="134"/>
    </font>
    <font>
      <b/>
      <sz val="10"/>
      <name val="Times New Roman"/>
      <charset val="134"/>
    </font>
    <font>
      <b/>
      <sz val="12"/>
      <name val="Times New Roman"/>
      <charset val="134"/>
    </font>
    <font>
      <sz val="12"/>
      <color theme="1"/>
      <name val="宋体"/>
      <charset val="134"/>
    </font>
    <font>
      <sz val="12"/>
      <name val="宋体"/>
      <charset val="134"/>
    </font>
    <font>
      <sz val="12"/>
      <color rgb="FF000000"/>
      <name val="宋体"/>
      <charset val="134"/>
    </font>
    <font>
      <sz val="11"/>
      <color theme="1"/>
      <name val="宋体"/>
      <charset val="134"/>
    </font>
    <font>
      <b/>
      <sz val="11"/>
      <color theme="1"/>
      <name val="宋体"/>
      <charset val="134"/>
    </font>
    <font>
      <b/>
      <sz val="12"/>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2" borderId="22"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23" applyNumberFormat="0" applyFill="0" applyAlignment="0" applyProtection="0">
      <alignment vertical="center"/>
    </xf>
    <xf numFmtId="0" fontId="31" fillId="0" borderId="23" applyNumberFormat="0" applyFill="0" applyAlignment="0" applyProtection="0">
      <alignment vertical="center"/>
    </xf>
    <xf numFmtId="0" fontId="32" fillId="0" borderId="24" applyNumberFormat="0" applyFill="0" applyAlignment="0" applyProtection="0">
      <alignment vertical="center"/>
    </xf>
    <xf numFmtId="0" fontId="32" fillId="0" borderId="0" applyNumberFormat="0" applyFill="0" applyBorder="0" applyAlignment="0" applyProtection="0">
      <alignment vertical="center"/>
    </xf>
    <xf numFmtId="0" fontId="33" fillId="3" borderId="25" applyNumberFormat="0" applyAlignment="0" applyProtection="0">
      <alignment vertical="center"/>
    </xf>
    <xf numFmtId="0" fontId="34" fillId="4" borderId="26" applyNumberFormat="0" applyAlignment="0" applyProtection="0">
      <alignment vertical="center"/>
    </xf>
    <xf numFmtId="0" fontId="35" fillId="4" borderId="25" applyNumberFormat="0" applyAlignment="0" applyProtection="0">
      <alignment vertical="center"/>
    </xf>
    <xf numFmtId="0" fontId="36" fillId="5" borderId="27" applyNumberFormat="0" applyAlignment="0" applyProtection="0">
      <alignment vertical="center"/>
    </xf>
    <xf numFmtId="0" fontId="37" fillId="0" borderId="28" applyNumberFormat="0" applyFill="0" applyAlignment="0" applyProtection="0">
      <alignment vertical="center"/>
    </xf>
    <xf numFmtId="0" fontId="38" fillId="0" borderId="29" applyNumberFormat="0" applyFill="0" applyAlignment="0" applyProtection="0">
      <alignment vertical="center"/>
    </xf>
    <xf numFmtId="0" fontId="39" fillId="6" borderId="0" applyNumberFormat="0" applyBorder="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cellStyleXfs>
  <cellXfs count="155">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pplyAlignment="1">
      <alignment horizontal="center" vertical="center"/>
    </xf>
    <xf numFmtId="0" fontId="10" fillId="0" borderId="0" xfId="0" applyFont="1" applyAlignment="1">
      <alignment horizontal="center" vertical="center" wrapText="1"/>
    </xf>
    <xf numFmtId="0" fontId="11"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2" xfId="0" applyFont="1" applyBorder="1" applyAlignment="1">
      <alignment horizontal="center" vertical="center"/>
    </xf>
    <xf numFmtId="0" fontId="4" fillId="0" borderId="3" xfId="0" applyFont="1" applyBorder="1" applyAlignment="1">
      <alignment horizontal="center" vertical="center"/>
    </xf>
    <xf numFmtId="0" fontId="14" fillId="0" borderId="4" xfId="0" applyFont="1" applyBorder="1" applyAlignment="1">
      <alignment horizontal="center" vertical="center" wrapText="1"/>
    </xf>
    <xf numFmtId="0" fontId="4" fillId="0" borderId="4" xfId="0" applyFont="1" applyBorder="1" applyAlignment="1">
      <alignment horizontal="center" vertical="center"/>
    </xf>
    <xf numFmtId="0" fontId="15" fillId="0" borderId="4" xfId="0" applyFont="1" applyBorder="1" applyAlignment="1">
      <alignment vertical="center" wrapText="1"/>
    </xf>
    <xf numFmtId="0" fontId="5" fillId="0" borderId="4" xfId="0" applyFont="1" applyBorder="1" applyAlignment="1">
      <alignment horizontal="center" vertical="center"/>
    </xf>
    <xf numFmtId="0" fontId="4" fillId="0" borderId="4" xfId="0" applyFont="1" applyBorder="1" applyAlignment="1">
      <alignment vertical="center" wrapText="1"/>
    </xf>
    <xf numFmtId="0" fontId="4" fillId="0" borderId="4" xfId="0" applyFont="1" applyBorder="1" applyAlignment="1">
      <alignment horizontal="center" vertical="center" wrapText="1"/>
    </xf>
    <xf numFmtId="0" fontId="14" fillId="0" borderId="4" xfId="0" applyFont="1" applyBorder="1" applyAlignment="1">
      <alignment vertical="center" wrapText="1"/>
    </xf>
    <xf numFmtId="0" fontId="4" fillId="0" borderId="3" xfId="0" applyFont="1" applyFill="1" applyBorder="1" applyAlignment="1">
      <alignment horizontal="center" vertical="center"/>
    </xf>
    <xf numFmtId="0" fontId="15" fillId="0" borderId="4" xfId="0" applyFont="1" applyFill="1" applyBorder="1" applyAlignment="1">
      <alignment vertical="center" wrapText="1"/>
    </xf>
    <xf numFmtId="0" fontId="5" fillId="0" borderId="4" xfId="0" applyFont="1" applyFill="1" applyBorder="1" applyAlignment="1">
      <alignment horizontal="center" vertical="center"/>
    </xf>
    <xf numFmtId="0" fontId="14"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3" xfId="0" applyFont="1" applyFill="1" applyBorder="1" applyAlignment="1">
      <alignment horizontal="center" vertical="center"/>
    </xf>
    <xf numFmtId="0" fontId="4" fillId="0" borderId="4" xfId="0" applyFont="1" applyFill="1" applyBorder="1" applyAlignment="1">
      <alignment vertical="center" wrapText="1"/>
    </xf>
    <xf numFmtId="0" fontId="14" fillId="0" borderId="4" xfId="0" applyFont="1" applyBorder="1" applyAlignment="1">
      <alignment horizontal="justify" vertical="center"/>
    </xf>
    <xf numFmtId="0" fontId="16" fillId="0" borderId="0" xfId="0" applyFont="1" applyAlignment="1">
      <alignment horizontal="justify" vertical="center"/>
    </xf>
    <xf numFmtId="0" fontId="15" fillId="0" borderId="4" xfId="0" applyFont="1" applyFill="1" applyBorder="1" applyAlignment="1">
      <alignment horizontal="center" vertical="center"/>
    </xf>
    <xf numFmtId="0" fontId="16" fillId="0" borderId="4" xfId="0" applyFont="1" applyFill="1" applyBorder="1" applyAlignment="1">
      <alignment horizontal="justify" vertical="center" wrapText="1"/>
    </xf>
    <xf numFmtId="0" fontId="15" fillId="0" borderId="5" xfId="0" applyFont="1" applyBorder="1" applyAlignment="1">
      <alignment vertical="center" wrapText="1"/>
    </xf>
    <xf numFmtId="0" fontId="5" fillId="0" borderId="5" xfId="0" applyFont="1" applyFill="1" applyBorder="1" applyAlignment="1">
      <alignment horizontal="center" vertical="center"/>
    </xf>
    <xf numFmtId="0" fontId="15" fillId="0" borderId="5" xfId="0" applyFont="1" applyFill="1" applyBorder="1" applyAlignment="1">
      <alignment vertical="center" wrapText="1"/>
    </xf>
    <xf numFmtId="0" fontId="14" fillId="0" borderId="5" xfId="0" applyFont="1" applyBorder="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3" fillId="0" borderId="7" xfId="0" applyFont="1" applyBorder="1">
      <alignment vertical="center"/>
    </xf>
    <xf numFmtId="0" fontId="13" fillId="0" borderId="7" xfId="0" applyFont="1" applyBorder="1" applyAlignment="1">
      <alignment horizontal="center" vertical="center"/>
    </xf>
    <xf numFmtId="0" fontId="3" fillId="0" borderId="7" xfId="0" applyFont="1" applyBorder="1" applyAlignment="1">
      <alignment horizontal="center" vertical="center" wrapText="1"/>
    </xf>
    <xf numFmtId="0" fontId="13" fillId="0" borderId="8" xfId="0" applyFont="1" applyBorder="1" applyAlignment="1">
      <alignment horizontal="center" vertical="center"/>
    </xf>
    <xf numFmtId="0" fontId="12" fillId="0" borderId="0" xfId="0" applyFont="1" applyFill="1">
      <alignment vertical="center"/>
    </xf>
    <xf numFmtId="10" fontId="12" fillId="0" borderId="0" xfId="0" applyNumberFormat="1" applyFont="1" applyFill="1" applyAlignment="1">
      <alignment horizontal="center" vertical="center"/>
    </xf>
    <xf numFmtId="0" fontId="13" fillId="0" borderId="2" xfId="0" applyFont="1" applyBorder="1" applyAlignment="1">
      <alignment horizontal="center" vertical="center"/>
    </xf>
    <xf numFmtId="10" fontId="13" fillId="0" borderId="9" xfId="0" applyNumberFormat="1" applyFont="1" applyBorder="1" applyAlignment="1">
      <alignment horizontal="center" vertical="center"/>
    </xf>
    <xf numFmtId="10" fontId="5" fillId="0" borderId="10"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5" fillId="0" borderId="5" xfId="0" applyFont="1" applyBorder="1" applyAlignment="1">
      <alignment horizontal="center" vertical="center"/>
    </xf>
    <xf numFmtId="10" fontId="5" fillId="0" borderId="11" xfId="0" applyNumberFormat="1" applyFont="1" applyFill="1" applyBorder="1" applyAlignment="1">
      <alignment horizontal="center" vertical="center"/>
    </xf>
    <xf numFmtId="176" fontId="13" fillId="0" borderId="7" xfId="0" applyNumberFormat="1" applyFont="1" applyFill="1" applyBorder="1" applyAlignment="1">
      <alignment horizontal="center" vertical="center"/>
    </xf>
    <xf numFmtId="10" fontId="15" fillId="0" borderId="12" xfId="0" applyNumberFormat="1" applyFont="1" applyBorder="1" applyAlignment="1">
      <alignment horizontal="center" vertical="center"/>
    </xf>
    <xf numFmtId="0" fontId="17" fillId="0" borderId="0" xfId="0" applyFont="1">
      <alignment vertical="center"/>
    </xf>
    <xf numFmtId="0" fontId="18" fillId="0" borderId="0" xfId="0" applyFont="1" applyFill="1">
      <alignment vertical="center"/>
    </xf>
    <xf numFmtId="0" fontId="19" fillId="0" borderId="0" xfId="0" applyFont="1" applyAlignment="1">
      <alignment horizontal="center" vertical="center"/>
    </xf>
    <xf numFmtId="0" fontId="19" fillId="0" borderId="0" xfId="0" applyFont="1">
      <alignment vertical="center"/>
    </xf>
    <xf numFmtId="0" fontId="19" fillId="0" borderId="0" xfId="0" applyFont="1" applyFill="1">
      <alignment vertical="center"/>
    </xf>
    <xf numFmtId="0" fontId="15" fillId="0" borderId="0" xfId="0" applyFont="1" applyFill="1">
      <alignment vertical="center"/>
    </xf>
    <xf numFmtId="0" fontId="13" fillId="0" borderId="0" xfId="0" applyFont="1">
      <alignment vertical="center"/>
    </xf>
    <xf numFmtId="0" fontId="20" fillId="0" borderId="0" xfId="0" applyFont="1" applyAlignment="1">
      <alignment horizontal="center" vertical="center"/>
    </xf>
    <xf numFmtId="0" fontId="21" fillId="0" borderId="0" xfId="0" applyFont="1">
      <alignment vertical="center"/>
    </xf>
    <xf numFmtId="0" fontId="22" fillId="0" borderId="0" xfId="0" applyFont="1" applyFill="1">
      <alignment vertical="center"/>
    </xf>
    <xf numFmtId="0" fontId="22" fillId="0" borderId="0" xfId="0" applyFont="1" applyFill="1" applyAlignment="1">
      <alignment horizontal="center" vertical="center"/>
    </xf>
    <xf numFmtId="0" fontId="23" fillId="0" borderId="0" xfId="0" applyFont="1" applyFill="1">
      <alignment vertical="center"/>
    </xf>
    <xf numFmtId="0" fontId="24" fillId="0" borderId="2" xfId="0" applyFont="1" applyBorder="1" applyAlignment="1">
      <alignment horizontal="center" vertical="center"/>
    </xf>
    <xf numFmtId="0" fontId="19" fillId="0" borderId="9" xfId="0" applyFont="1" applyBorder="1" applyAlignment="1">
      <alignment horizontal="center" vertical="center"/>
    </xf>
    <xf numFmtId="0" fontId="4" fillId="0" borderId="3" xfId="0" applyFont="1" applyBorder="1" applyAlignment="1">
      <alignment horizontal="left" vertical="center"/>
    </xf>
    <xf numFmtId="0" fontId="14" fillId="0" borderId="4" xfId="0" applyFont="1" applyBorder="1" applyAlignment="1">
      <alignment horizontal="left" vertical="center" wrapText="1"/>
    </xf>
    <xf numFmtId="0" fontId="15" fillId="0" borderId="10" xfId="0" applyFont="1" applyBorder="1" applyAlignment="1">
      <alignment horizontal="left" vertical="center" wrapText="1"/>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4" fillId="0" borderId="6" xfId="0" applyFont="1" applyBorder="1" applyAlignment="1">
      <alignment horizontal="left" vertical="center"/>
    </xf>
    <xf numFmtId="0" fontId="15" fillId="0" borderId="7" xfId="0" applyFont="1" applyBorder="1" applyAlignment="1">
      <alignment horizontal="left" vertical="center" wrapText="1"/>
    </xf>
    <xf numFmtId="0" fontId="15" fillId="0" borderId="7" xfId="0" applyFont="1" applyBorder="1" applyAlignment="1">
      <alignment horizontal="center" vertical="center" wrapText="1"/>
    </xf>
    <xf numFmtId="0" fontId="15" fillId="0" borderId="12" xfId="0" applyFont="1" applyBorder="1" applyAlignment="1">
      <alignment horizontal="left" vertical="center" wrapText="1"/>
    </xf>
    <xf numFmtId="0" fontId="14" fillId="0" borderId="0" xfId="0" applyFont="1">
      <alignment vertical="center"/>
    </xf>
    <xf numFmtId="0" fontId="14" fillId="0" borderId="0" xfId="0" applyFont="1" applyFill="1">
      <alignment vertical="center"/>
    </xf>
    <xf numFmtId="0" fontId="15" fillId="0" borderId="0" xfId="0" applyFont="1">
      <alignment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24" fillId="0" borderId="13" xfId="0" applyFont="1" applyBorder="1" applyAlignment="1">
      <alignment horizontal="center" vertical="center"/>
    </xf>
    <xf numFmtId="0" fontId="13" fillId="0" borderId="3" xfId="0" applyFont="1" applyBorder="1" applyAlignment="1">
      <alignment horizontal="center" vertical="center"/>
    </xf>
    <xf numFmtId="0" fontId="24" fillId="0" borderId="4" xfId="0" applyFont="1" applyBorder="1" applyAlignment="1">
      <alignment horizontal="left" vertical="center"/>
    </xf>
    <xf numFmtId="0" fontId="13" fillId="0" borderId="14" xfId="0" applyFont="1" applyBorder="1" applyAlignment="1">
      <alignment horizontal="left" vertical="center"/>
    </xf>
    <xf numFmtId="0" fontId="19" fillId="0" borderId="10" xfId="0" applyFont="1" applyBorder="1" applyAlignment="1">
      <alignment vertical="center" wrapText="1"/>
    </xf>
    <xf numFmtId="0" fontId="5" fillId="0" borderId="3" xfId="0" applyFont="1" applyBorder="1" applyAlignment="1">
      <alignment horizontal="center" vertical="center"/>
    </xf>
    <xf numFmtId="0" fontId="5" fillId="0" borderId="14" xfId="0" applyFont="1" applyBorder="1" applyAlignment="1">
      <alignment horizontal="left" vertical="center" wrapText="1"/>
    </xf>
    <xf numFmtId="0" fontId="15" fillId="0" borderId="14" xfId="0" applyFont="1" applyFill="1" applyBorder="1" applyAlignment="1">
      <alignment horizontal="left" vertical="center" wrapText="1"/>
    </xf>
    <xf numFmtId="0" fontId="14" fillId="0" borderId="10" xfId="0" applyFont="1" applyBorder="1" applyAlignment="1">
      <alignment vertical="center" wrapText="1"/>
    </xf>
    <xf numFmtId="0" fontId="13" fillId="0" borderId="3" xfId="0" applyFont="1" applyFill="1" applyBorder="1" applyAlignment="1">
      <alignment horizontal="center" vertical="center"/>
    </xf>
    <xf numFmtId="0" fontId="24" fillId="0" borderId="4"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4" xfId="0" applyFont="1" applyFill="1" applyBorder="1" applyAlignment="1">
      <alignment horizontal="left" vertical="center"/>
    </xf>
    <xf numFmtId="0" fontId="19" fillId="0" borderId="10" xfId="0" applyFont="1" applyFill="1" applyBorder="1" applyAlignment="1">
      <alignment vertical="center" wrapText="1"/>
    </xf>
    <xf numFmtId="0" fontId="15" fillId="0" borderId="4"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10" xfId="0" applyFont="1" applyFill="1" applyBorder="1" applyAlignment="1">
      <alignment vertical="center" wrapText="1"/>
    </xf>
    <xf numFmtId="0" fontId="15" fillId="0" borderId="14" xfId="0" applyFont="1" applyBorder="1" applyAlignment="1">
      <alignment horizontal="left" vertical="center" wrapText="1"/>
    </xf>
    <xf numFmtId="0" fontId="15" fillId="0" borderId="10" xfId="0" applyFont="1" applyBorder="1" applyAlignment="1">
      <alignment vertical="center" wrapText="1"/>
    </xf>
    <xf numFmtId="0" fontId="14" fillId="0" borderId="0" xfId="0" applyFont="1" applyAlignment="1">
      <alignment horizontal="justify" vertical="center"/>
    </xf>
    <xf numFmtId="0" fontId="15" fillId="0" borderId="14" xfId="0" applyFont="1" applyBorder="1" applyAlignment="1">
      <alignment vertical="center" wrapText="1"/>
    </xf>
    <xf numFmtId="0" fontId="13" fillId="0" borderId="15" xfId="0" applyFont="1" applyBorder="1" applyAlignment="1">
      <alignment horizontal="center" vertical="center"/>
    </xf>
    <xf numFmtId="0" fontId="24" fillId="0" borderId="7" xfId="0" applyFont="1" applyBorder="1" applyAlignment="1">
      <alignment horizontal="center" vertical="center"/>
    </xf>
    <xf numFmtId="0" fontId="19" fillId="0" borderId="12" xfId="0" applyFont="1" applyBorder="1">
      <alignment vertical="center"/>
    </xf>
    <xf numFmtId="0" fontId="24" fillId="0" borderId="0" xfId="0" applyFont="1">
      <alignment vertical="center"/>
    </xf>
    <xf numFmtId="0" fontId="3" fillId="0" borderId="16" xfId="0" applyFont="1" applyBorder="1" applyAlignment="1">
      <alignment horizontal="center" vertical="center"/>
    </xf>
    <xf numFmtId="0" fontId="3"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4" fillId="0" borderId="16" xfId="0" applyFont="1" applyBorder="1" applyAlignment="1">
      <alignment horizontal="center" vertical="center"/>
    </xf>
    <xf numFmtId="0" fontId="14" fillId="0" borderId="16" xfId="0" applyFont="1" applyBorder="1" applyAlignment="1">
      <alignment horizontal="center" vertical="center" wrapText="1"/>
    </xf>
    <xf numFmtId="0" fontId="15" fillId="0" borderId="16" xfId="0" applyFont="1" applyBorder="1">
      <alignment vertical="center"/>
    </xf>
    <xf numFmtId="0" fontId="5" fillId="0" borderId="16" xfId="0" applyFont="1" applyBorder="1" applyAlignment="1">
      <alignment horizontal="center" vertical="center"/>
    </xf>
    <xf numFmtId="0" fontId="15" fillId="0" borderId="16" xfId="0" applyFont="1" applyBorder="1" applyAlignment="1">
      <alignment vertical="center" wrapText="1"/>
    </xf>
    <xf numFmtId="0" fontId="5" fillId="0" borderId="16" xfId="0" applyFont="1" applyBorder="1" applyAlignment="1">
      <alignment vertical="center" wrapText="1"/>
    </xf>
    <xf numFmtId="0" fontId="4" fillId="0" borderId="16" xfId="0" applyFont="1" applyBorder="1" applyAlignment="1">
      <alignment horizontal="center" vertical="center" wrapText="1"/>
    </xf>
    <xf numFmtId="0" fontId="4" fillId="0" borderId="16" xfId="0" applyFont="1" applyFill="1" applyBorder="1" applyAlignment="1">
      <alignment horizontal="center" vertical="center"/>
    </xf>
    <xf numFmtId="0" fontId="15" fillId="0" borderId="16" xfId="0" applyFont="1" applyFill="1" applyBorder="1">
      <alignment vertical="center"/>
    </xf>
    <xf numFmtId="0" fontId="5" fillId="0" borderId="16" xfId="0" applyFont="1" applyFill="1" applyBorder="1" applyAlignment="1">
      <alignment horizontal="center" vertical="center"/>
    </xf>
    <xf numFmtId="0" fontId="15" fillId="0" borderId="16" xfId="0" applyFont="1" applyFill="1" applyBorder="1" applyAlignment="1">
      <alignment vertical="center" wrapText="1"/>
    </xf>
    <xf numFmtId="0" fontId="5" fillId="0" borderId="16" xfId="0" applyFont="1" applyFill="1" applyBorder="1" applyAlignment="1">
      <alignment vertical="center" wrapText="1"/>
    </xf>
    <xf numFmtId="0" fontId="5" fillId="0" borderId="16" xfId="0" applyFont="1" applyFill="1" applyBorder="1">
      <alignment vertical="center"/>
    </xf>
    <xf numFmtId="0" fontId="14" fillId="0" borderId="16" xfId="0" applyFont="1" applyFill="1" applyBorder="1" applyAlignment="1">
      <alignment vertical="center" wrapText="1"/>
    </xf>
    <xf numFmtId="0" fontId="14" fillId="0" borderId="16" xfId="0" applyFont="1" applyBorder="1" applyAlignment="1">
      <alignment vertical="center" wrapText="1"/>
    </xf>
    <xf numFmtId="0" fontId="14" fillId="0" borderId="17"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5" fillId="0" borderId="18" xfId="0" applyFont="1" applyBorder="1" applyAlignment="1">
      <alignment horizontal="center" vertical="center"/>
    </xf>
    <xf numFmtId="0" fontId="4" fillId="0" borderId="19" xfId="0" applyFont="1" applyBorder="1" applyAlignment="1">
      <alignment horizontal="center" vertical="center" wrapText="1"/>
    </xf>
    <xf numFmtId="0" fontId="16" fillId="0" borderId="16" xfId="0" applyFont="1" applyBorder="1" applyAlignment="1">
      <alignment horizontal="center" vertical="center"/>
    </xf>
    <xf numFmtId="0" fontId="5" fillId="0" borderId="18" xfId="0" applyFont="1" applyFill="1" applyBorder="1" applyAlignment="1">
      <alignment horizontal="center" vertical="center"/>
    </xf>
    <xf numFmtId="0" fontId="14" fillId="0" borderId="16" xfId="0" applyFont="1" applyBorder="1" applyAlignment="1">
      <alignment horizontal="justify" vertical="center"/>
    </xf>
    <xf numFmtId="0" fontId="15" fillId="0" borderId="16" xfId="0" applyFont="1" applyBorder="1" applyAlignment="1">
      <alignment horizontal="left" vertical="center" wrapText="1"/>
    </xf>
    <xf numFmtId="0" fontId="4" fillId="0" borderId="17"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left" vertical="center" wrapText="1"/>
    </xf>
    <xf numFmtId="0" fontId="16" fillId="0" borderId="16" xfId="0" applyFont="1" applyFill="1" applyBorder="1" applyAlignment="1">
      <alignment horizontal="justify" vertical="center"/>
    </xf>
    <xf numFmtId="0" fontId="15" fillId="0" borderId="16" xfId="0" applyFont="1" applyFill="1" applyBorder="1" applyAlignment="1">
      <alignment horizontal="center" vertical="center"/>
    </xf>
    <xf numFmtId="0" fontId="13" fillId="0" borderId="16" xfId="0" applyFont="1" applyBorder="1">
      <alignment vertical="center"/>
    </xf>
    <xf numFmtId="0" fontId="13" fillId="0" borderId="16"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showZeros="0" zoomScale="80" zoomScaleNormal="80" workbookViewId="0">
      <pane xSplit="3" ySplit="4" topLeftCell="D25" activePane="bottomRight" state="frozen"/>
      <selection/>
      <selection pane="topRight"/>
      <selection pane="bottomLeft"/>
      <selection pane="bottomRight" activeCell="D19" sqref="D19"/>
    </sheetView>
  </sheetViews>
  <sheetFormatPr defaultColWidth="9" defaultRowHeight="13.5" outlineLevelCol="6"/>
  <cols>
    <col min="1" max="1" width="5.41666666666667" style="10" customWidth="1"/>
    <col min="2" max="2" width="6.425" style="11" customWidth="1"/>
    <col min="3" max="3" width="11.7833333333333" style="11" customWidth="1"/>
    <col min="4" max="4" width="24.875" style="16" customWidth="1"/>
    <col min="5" max="5" width="6.06666666666667" style="13" customWidth="1"/>
    <col min="6" max="6" width="42.0833333333333" style="14" customWidth="1"/>
    <col min="7" max="7" width="58.75" style="15" customWidth="1"/>
  </cols>
  <sheetData>
    <row r="1" s="1" customFormat="1" ht="15" spans="1:7">
      <c r="A1" s="119" t="s">
        <v>0</v>
      </c>
      <c r="B1" s="11"/>
      <c r="C1" s="11"/>
      <c r="D1" s="16"/>
      <c r="E1" s="13"/>
      <c r="F1" s="14"/>
      <c r="G1" s="15"/>
    </row>
    <row r="2" s="1" customFormat="1" ht="25.5" spans="1:7">
      <c r="A2" s="18" t="s">
        <v>1</v>
      </c>
      <c r="B2" s="18"/>
      <c r="C2" s="18"/>
      <c r="D2" s="18"/>
      <c r="E2" s="18"/>
      <c r="F2" s="18"/>
      <c r="G2" s="18"/>
    </row>
    <row r="3" s="2" customFormat="1" ht="14.15" customHeight="1" spans="1:7">
      <c r="A3" s="78" t="s">
        <v>2</v>
      </c>
      <c r="B3" s="19"/>
      <c r="C3" s="19"/>
      <c r="D3" s="57"/>
      <c r="E3" s="21"/>
      <c r="F3" s="22"/>
      <c r="G3" s="23"/>
    </row>
    <row r="4" s="3" customFormat="1" ht="33.5" customHeight="1" spans="1:7">
      <c r="A4" s="120" t="s">
        <v>3</v>
      </c>
      <c r="B4" s="121" t="s">
        <v>4</v>
      </c>
      <c r="C4" s="121" t="s">
        <v>5</v>
      </c>
      <c r="D4" s="122" t="s">
        <v>6</v>
      </c>
      <c r="E4" s="122" t="s">
        <v>7</v>
      </c>
      <c r="F4" s="123" t="s">
        <v>8</v>
      </c>
      <c r="G4" s="123" t="s">
        <v>9</v>
      </c>
    </row>
    <row r="5" s="4" customFormat="1" ht="105" customHeight="1" spans="1:7">
      <c r="A5" s="124">
        <v>1</v>
      </c>
      <c r="B5" s="125" t="s">
        <v>10</v>
      </c>
      <c r="C5" s="124" t="s">
        <v>11</v>
      </c>
      <c r="D5" s="126" t="s">
        <v>12</v>
      </c>
      <c r="E5" s="127">
        <v>1</v>
      </c>
      <c r="F5" s="128" t="s">
        <v>13</v>
      </c>
      <c r="G5" s="129" t="s">
        <v>14</v>
      </c>
    </row>
    <row r="6" s="4" customFormat="1" ht="62" customHeight="1" spans="1:7">
      <c r="A6" s="124">
        <v>2</v>
      </c>
      <c r="B6" s="130"/>
      <c r="C6" s="124"/>
      <c r="D6" s="126" t="s">
        <v>15</v>
      </c>
      <c r="E6" s="127">
        <v>1</v>
      </c>
      <c r="F6" s="128" t="s">
        <v>16</v>
      </c>
      <c r="G6" s="129" t="s">
        <v>17</v>
      </c>
    </row>
    <row r="7" s="5" customFormat="1" ht="70" customHeight="1" spans="1:7">
      <c r="A7" s="131">
        <v>3</v>
      </c>
      <c r="B7" s="130"/>
      <c r="C7" s="124" t="s">
        <v>18</v>
      </c>
      <c r="D7" s="132" t="s">
        <v>19</v>
      </c>
      <c r="E7" s="133">
        <v>3</v>
      </c>
      <c r="F7" s="134" t="s">
        <v>20</v>
      </c>
      <c r="G7" s="135" t="s">
        <v>21</v>
      </c>
    </row>
    <row r="8" s="5" customFormat="1" ht="65" customHeight="1" spans="1:7">
      <c r="A8" s="131">
        <v>4</v>
      </c>
      <c r="B8" s="130"/>
      <c r="C8" s="124"/>
      <c r="D8" s="132" t="s">
        <v>22</v>
      </c>
      <c r="E8" s="133">
        <v>3</v>
      </c>
      <c r="F8" s="134" t="s">
        <v>23</v>
      </c>
      <c r="G8" s="134" t="s">
        <v>24</v>
      </c>
    </row>
    <row r="9" s="4" customFormat="1" ht="95" customHeight="1" spans="1:7">
      <c r="A9" s="124">
        <v>5</v>
      </c>
      <c r="B9" s="130"/>
      <c r="C9" s="124" t="s">
        <v>25</v>
      </c>
      <c r="D9" s="136" t="s">
        <v>26</v>
      </c>
      <c r="E9" s="133">
        <v>2</v>
      </c>
      <c r="F9" s="134" t="s">
        <v>27</v>
      </c>
      <c r="G9" s="128" t="s">
        <v>28</v>
      </c>
    </row>
    <row r="10" s="4" customFormat="1" ht="43.5" spans="1:7">
      <c r="A10" s="124">
        <v>6</v>
      </c>
      <c r="B10" s="130"/>
      <c r="C10" s="124"/>
      <c r="D10" s="132" t="s">
        <v>29</v>
      </c>
      <c r="E10" s="133">
        <v>2</v>
      </c>
      <c r="F10" s="134" t="s">
        <v>30</v>
      </c>
      <c r="G10" s="134" t="s">
        <v>31</v>
      </c>
    </row>
    <row r="11" s="6" customFormat="1" ht="89" customHeight="1" spans="1:7">
      <c r="A11" s="133">
        <v>7</v>
      </c>
      <c r="B11" s="125" t="s">
        <v>32</v>
      </c>
      <c r="C11" s="124" t="s">
        <v>33</v>
      </c>
      <c r="D11" s="136" t="s">
        <v>34</v>
      </c>
      <c r="E11" s="133">
        <v>2</v>
      </c>
      <c r="F11" s="134" t="s">
        <v>35</v>
      </c>
      <c r="G11" s="134" t="s">
        <v>36</v>
      </c>
    </row>
    <row r="12" s="6" customFormat="1" ht="89" customHeight="1" spans="1:7">
      <c r="A12" s="133">
        <v>8</v>
      </c>
      <c r="B12" s="125"/>
      <c r="C12" s="124"/>
      <c r="D12" s="132" t="s">
        <v>37</v>
      </c>
      <c r="E12" s="133">
        <v>2</v>
      </c>
      <c r="F12" s="134" t="s">
        <v>38</v>
      </c>
      <c r="G12" s="134" t="s">
        <v>39</v>
      </c>
    </row>
    <row r="13" s="6" customFormat="1" ht="89" customHeight="1" spans="1:7">
      <c r="A13" s="133">
        <v>9</v>
      </c>
      <c r="B13" s="125"/>
      <c r="C13" s="124"/>
      <c r="D13" s="132" t="s">
        <v>40</v>
      </c>
      <c r="E13" s="133">
        <v>2</v>
      </c>
      <c r="F13" s="134" t="s">
        <v>41</v>
      </c>
      <c r="G13" s="134" t="s">
        <v>42</v>
      </c>
    </row>
    <row r="14" s="6" customFormat="1" ht="89" customHeight="1" spans="1:7">
      <c r="A14" s="133">
        <v>10</v>
      </c>
      <c r="B14" s="125"/>
      <c r="C14" s="124"/>
      <c r="D14" s="132" t="s">
        <v>43</v>
      </c>
      <c r="E14" s="133">
        <v>4</v>
      </c>
      <c r="F14" s="134" t="s">
        <v>44</v>
      </c>
      <c r="G14" s="134" t="s">
        <v>45</v>
      </c>
    </row>
    <row r="15" s="6" customFormat="1" ht="89" customHeight="1" spans="1:7">
      <c r="A15" s="133">
        <v>11</v>
      </c>
      <c r="B15" s="125"/>
      <c r="C15" s="124"/>
      <c r="D15" s="132" t="s">
        <v>46</v>
      </c>
      <c r="E15" s="133">
        <v>5</v>
      </c>
      <c r="F15" s="137" t="s">
        <v>47</v>
      </c>
      <c r="G15" s="137" t="s">
        <v>48</v>
      </c>
    </row>
    <row r="16" s="7" customFormat="1" ht="51" customHeight="1" spans="1:7">
      <c r="A16" s="133">
        <v>12</v>
      </c>
      <c r="B16" s="130"/>
      <c r="C16" s="124"/>
      <c r="D16" s="126" t="s">
        <v>49</v>
      </c>
      <c r="E16" s="127">
        <v>5</v>
      </c>
      <c r="F16" s="138" t="s">
        <v>50</v>
      </c>
      <c r="G16" s="137" t="s">
        <v>51</v>
      </c>
    </row>
    <row r="17" s="5" customFormat="1" ht="78" customHeight="1" spans="1:7">
      <c r="A17" s="133">
        <v>13</v>
      </c>
      <c r="B17" s="130"/>
      <c r="C17" s="124" t="s">
        <v>52</v>
      </c>
      <c r="D17" s="132" t="s">
        <v>53</v>
      </c>
      <c r="E17" s="133">
        <v>4</v>
      </c>
      <c r="F17" s="137" t="s">
        <v>54</v>
      </c>
      <c r="G17" s="134" t="s">
        <v>55</v>
      </c>
    </row>
    <row r="18" s="6" customFormat="1" ht="47" customHeight="1" spans="1:7">
      <c r="A18" s="133">
        <v>14</v>
      </c>
      <c r="B18" s="130"/>
      <c r="C18" s="124"/>
      <c r="D18" s="132" t="s">
        <v>56</v>
      </c>
      <c r="E18" s="133">
        <v>4</v>
      </c>
      <c r="F18" s="137" t="s">
        <v>57</v>
      </c>
      <c r="G18" s="134" t="s">
        <v>58</v>
      </c>
    </row>
    <row r="19" s="7" customFormat="1" ht="56" customHeight="1" spans="1:7">
      <c r="A19" s="133">
        <v>15</v>
      </c>
      <c r="B19" s="139" t="s">
        <v>59</v>
      </c>
      <c r="C19" s="140" t="s">
        <v>60</v>
      </c>
      <c r="D19" s="141" t="s">
        <v>61</v>
      </c>
      <c r="E19" s="142">
        <v>6</v>
      </c>
      <c r="F19" s="128" t="s">
        <v>62</v>
      </c>
      <c r="G19" s="138" t="s">
        <v>63</v>
      </c>
    </row>
    <row r="20" s="6" customFormat="1" ht="62" customHeight="1" spans="1:7">
      <c r="A20" s="133">
        <v>16</v>
      </c>
      <c r="B20" s="143"/>
      <c r="C20" s="144" t="s">
        <v>64</v>
      </c>
      <c r="D20" s="141" t="s">
        <v>65</v>
      </c>
      <c r="E20" s="145">
        <v>4</v>
      </c>
      <c r="F20" s="137" t="s">
        <v>66</v>
      </c>
      <c r="G20" s="146" t="s">
        <v>67</v>
      </c>
    </row>
    <row r="21" s="6" customFormat="1" ht="62" customHeight="1" spans="1:7">
      <c r="A21" s="133">
        <v>17</v>
      </c>
      <c r="B21" s="143"/>
      <c r="C21" s="144"/>
      <c r="D21" s="147" t="s">
        <v>68</v>
      </c>
      <c r="E21" s="145">
        <v>4</v>
      </c>
      <c r="F21" s="134" t="s">
        <v>69</v>
      </c>
      <c r="G21" s="146" t="s">
        <v>70</v>
      </c>
    </row>
    <row r="22" s="6" customFormat="1" ht="95" customHeight="1" spans="1:7">
      <c r="A22" s="133">
        <v>18</v>
      </c>
      <c r="B22" s="148"/>
      <c r="C22" s="144" t="s">
        <v>71</v>
      </c>
      <c r="D22" s="141" t="s">
        <v>72</v>
      </c>
      <c r="E22" s="145">
        <v>5</v>
      </c>
      <c r="F22" s="134" t="s">
        <v>73</v>
      </c>
      <c r="G22" s="134" t="s">
        <v>74</v>
      </c>
    </row>
    <row r="23" s="6" customFormat="1" ht="62" customHeight="1" spans="1:7">
      <c r="A23" s="133">
        <v>19</v>
      </c>
      <c r="B23" s="130"/>
      <c r="C23" s="149" t="s">
        <v>75</v>
      </c>
      <c r="D23" s="150" t="s">
        <v>76</v>
      </c>
      <c r="E23" s="133">
        <v>5</v>
      </c>
      <c r="F23" s="134" t="s">
        <v>77</v>
      </c>
      <c r="G23" s="134" t="s">
        <v>78</v>
      </c>
    </row>
    <row r="24" s="8" customFormat="1" ht="47" customHeight="1" spans="1:7">
      <c r="A24" s="133">
        <v>20</v>
      </c>
      <c r="B24" s="125" t="s">
        <v>79</v>
      </c>
      <c r="C24" s="127" t="s">
        <v>80</v>
      </c>
      <c r="D24" s="134" t="s">
        <v>81</v>
      </c>
      <c r="E24" s="127">
        <v>6</v>
      </c>
      <c r="F24" s="128" t="s">
        <v>82</v>
      </c>
      <c r="G24" s="128" t="s">
        <v>83</v>
      </c>
    </row>
    <row r="25" s="4" customFormat="1" ht="58" customHeight="1" spans="1:7">
      <c r="A25" s="133">
        <v>21</v>
      </c>
      <c r="B25" s="130"/>
      <c r="C25" s="133" t="s">
        <v>84</v>
      </c>
      <c r="D25" s="151" t="s">
        <v>85</v>
      </c>
      <c r="E25" s="127">
        <v>10</v>
      </c>
      <c r="F25" s="138" t="s">
        <v>86</v>
      </c>
      <c r="G25" s="138" t="s">
        <v>87</v>
      </c>
    </row>
    <row r="26" s="4" customFormat="1" ht="58" customHeight="1" spans="1:7">
      <c r="A26" s="133">
        <v>22</v>
      </c>
      <c r="B26" s="130"/>
      <c r="C26" s="152" t="s">
        <v>88</v>
      </c>
      <c r="D26" s="151" t="s">
        <v>89</v>
      </c>
      <c r="E26" s="127">
        <v>8</v>
      </c>
      <c r="F26" s="128" t="s">
        <v>90</v>
      </c>
      <c r="G26" s="138" t="s">
        <v>83</v>
      </c>
    </row>
    <row r="27" s="6" customFormat="1" ht="51" customHeight="1" spans="1:7">
      <c r="A27" s="133">
        <v>23</v>
      </c>
      <c r="B27" s="130"/>
      <c r="C27" s="133" t="s">
        <v>91</v>
      </c>
      <c r="D27" s="134" t="s">
        <v>92</v>
      </c>
      <c r="E27" s="133">
        <v>6</v>
      </c>
      <c r="F27" s="137" t="s">
        <v>93</v>
      </c>
      <c r="G27" s="138" t="s">
        <v>83</v>
      </c>
    </row>
    <row r="28" s="7" customFormat="1" ht="50" customHeight="1" spans="1:7">
      <c r="A28" s="133">
        <v>24</v>
      </c>
      <c r="B28" s="130"/>
      <c r="C28" s="124" t="s">
        <v>94</v>
      </c>
      <c r="D28" s="132" t="s">
        <v>95</v>
      </c>
      <c r="E28" s="133">
        <v>6</v>
      </c>
      <c r="F28" s="138" t="s">
        <v>96</v>
      </c>
      <c r="G28" s="138" t="s">
        <v>97</v>
      </c>
    </row>
    <row r="29" s="9" customFormat="1" ht="23.5" customHeight="1" spans="1:7">
      <c r="A29" s="120" t="s">
        <v>98</v>
      </c>
      <c r="B29" s="120"/>
      <c r="C29" s="120"/>
      <c r="D29" s="153"/>
      <c r="E29" s="154">
        <f>SUM(E5:E28)</f>
        <v>100</v>
      </c>
      <c r="F29" s="121"/>
      <c r="G29" s="120"/>
    </row>
  </sheetData>
  <autoFilter ref="A4:G29">
    <extLst/>
  </autoFilter>
  <mergeCells count="12">
    <mergeCell ref="A2:G2"/>
    <mergeCell ref="A29:C29"/>
    <mergeCell ref="B5:B10"/>
    <mergeCell ref="B11:B18"/>
    <mergeCell ref="B19:B23"/>
    <mergeCell ref="B24:B28"/>
    <mergeCell ref="C5:C6"/>
    <mergeCell ref="C7:C8"/>
    <mergeCell ref="C9:C10"/>
    <mergeCell ref="C11:C16"/>
    <mergeCell ref="C17:C18"/>
    <mergeCell ref="C20:C21"/>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tabSelected="1" workbookViewId="0">
      <pane xSplit="1" ySplit="4" topLeftCell="B12" activePane="bottomRight" state="frozen"/>
      <selection/>
      <selection pane="topRight"/>
      <selection pane="bottomLeft"/>
      <selection pane="bottomRight" activeCell="B13" sqref="B13"/>
    </sheetView>
  </sheetViews>
  <sheetFormatPr defaultColWidth="9" defaultRowHeight="13.5" outlineLevelCol="5"/>
  <cols>
    <col min="1" max="1" width="6.41666666666667" style="16" customWidth="1"/>
    <col min="2" max="2" width="45.5" style="13" customWidth="1"/>
    <col min="3" max="3" width="58.3333333333333" style="13" customWidth="1"/>
    <col min="4" max="4" width="56.25" style="13" customWidth="1"/>
    <col min="5" max="5" width="13.5" style="11" customWidth="1"/>
    <col min="6" max="6" width="46.0833333333333" customWidth="1"/>
  </cols>
  <sheetData>
    <row r="1" s="67" customFormat="1" ht="15.75" spans="1:5">
      <c r="A1" s="73" t="s">
        <v>99</v>
      </c>
      <c r="B1" s="74"/>
      <c r="C1" s="74"/>
      <c r="D1" s="74"/>
      <c r="E1" s="75"/>
    </row>
    <row r="2" s="67" customFormat="1" ht="25.5" spans="1:5">
      <c r="A2" s="18" t="s">
        <v>100</v>
      </c>
      <c r="B2" s="18"/>
      <c r="C2" s="18"/>
      <c r="D2" s="18"/>
      <c r="E2" s="18"/>
    </row>
    <row r="3" s="68" customFormat="1" ht="14.15" customHeight="1" spans="1:5">
      <c r="A3" s="76" t="str">
        <f>'附表1-绩效评价指标体系'!A3</f>
        <v>被评价单位名称：怀远县档案馆</v>
      </c>
      <c r="B3" s="77"/>
      <c r="C3" s="77"/>
      <c r="D3" s="77"/>
      <c r="E3" s="78"/>
    </row>
    <row r="4" s="69" customFormat="1" ht="21.65" customHeight="1" spans="1:5">
      <c r="A4" s="93" t="s">
        <v>101</v>
      </c>
      <c r="B4" s="94" t="s">
        <v>102</v>
      </c>
      <c r="C4" s="95" t="s">
        <v>8</v>
      </c>
      <c r="D4" s="94" t="s">
        <v>103</v>
      </c>
      <c r="E4" s="80" t="s">
        <v>104</v>
      </c>
    </row>
    <row r="5" s="70" customFormat="1" ht="30" customHeight="1" spans="1:5">
      <c r="A5" s="96" t="s">
        <v>105</v>
      </c>
      <c r="B5" s="97" t="s">
        <v>106</v>
      </c>
      <c r="C5" s="98"/>
      <c r="D5" s="98" t="s">
        <v>107</v>
      </c>
      <c r="E5" s="99"/>
    </row>
    <row r="6" s="90" customFormat="1" ht="102" customHeight="1" spans="1:5">
      <c r="A6" s="100"/>
      <c r="B6" s="84" t="s">
        <v>108</v>
      </c>
      <c r="C6" s="101"/>
      <c r="D6" s="102" t="s">
        <v>109</v>
      </c>
      <c r="E6" s="103" t="s">
        <v>110</v>
      </c>
    </row>
    <row r="7" s="71" customFormat="1" ht="30" customHeight="1" spans="1:6">
      <c r="A7" s="104" t="s">
        <v>111</v>
      </c>
      <c r="B7" s="105" t="s">
        <v>112</v>
      </c>
      <c r="C7" s="106"/>
      <c r="D7" s="107" t="s">
        <v>113</v>
      </c>
      <c r="E7" s="108"/>
      <c r="F7" s="71" t="s">
        <v>114</v>
      </c>
    </row>
    <row r="8" s="91" customFormat="1" ht="34" customHeight="1" spans="1:5">
      <c r="A8" s="41">
        <v>1</v>
      </c>
      <c r="B8" s="109" t="s">
        <v>115</v>
      </c>
      <c r="C8" s="110" t="s">
        <v>116</v>
      </c>
      <c r="D8" s="102" t="s">
        <v>117</v>
      </c>
      <c r="E8" s="111" t="s">
        <v>118</v>
      </c>
    </row>
    <row r="9" s="91" customFormat="1" ht="51" customHeight="1" spans="1:5">
      <c r="A9" s="41">
        <v>2</v>
      </c>
      <c r="B9" s="109" t="s">
        <v>119</v>
      </c>
      <c r="C9" s="102" t="s">
        <v>120</v>
      </c>
      <c r="D9" s="37" t="s">
        <v>121</v>
      </c>
      <c r="E9" s="111" t="s">
        <v>118</v>
      </c>
    </row>
    <row r="10" s="90" customFormat="1" ht="38" customHeight="1" spans="1:5">
      <c r="A10" s="100">
        <v>3</v>
      </c>
      <c r="B10" s="109" t="s">
        <v>122</v>
      </c>
      <c r="C10" s="102" t="s">
        <v>73</v>
      </c>
      <c r="D10" s="102" t="s">
        <v>123</v>
      </c>
      <c r="E10" s="103" t="s">
        <v>118</v>
      </c>
    </row>
    <row r="11" s="72" customFormat="1" ht="75" customHeight="1" spans="1:5">
      <c r="A11" s="100">
        <v>4</v>
      </c>
      <c r="B11" s="109" t="s">
        <v>124</v>
      </c>
      <c r="C11" s="102" t="s">
        <v>77</v>
      </c>
      <c r="D11" s="102" t="s">
        <v>125</v>
      </c>
      <c r="E11" s="103" t="s">
        <v>118</v>
      </c>
    </row>
    <row r="12" s="92" customFormat="1" ht="62" customHeight="1" spans="1:5">
      <c r="A12" s="100">
        <v>5</v>
      </c>
      <c r="B12" s="84" t="s">
        <v>126</v>
      </c>
      <c r="C12" s="37" t="s">
        <v>127</v>
      </c>
      <c r="D12" s="112" t="s">
        <v>128</v>
      </c>
      <c r="E12" s="113" t="s">
        <v>118</v>
      </c>
    </row>
    <row r="13" s="91" customFormat="1" ht="88" customHeight="1" spans="1:5">
      <c r="A13" s="100">
        <v>6</v>
      </c>
      <c r="B13" s="109" t="s">
        <v>129</v>
      </c>
      <c r="C13" s="43" t="s">
        <v>86</v>
      </c>
      <c r="D13" s="31" t="s">
        <v>130</v>
      </c>
      <c r="E13" s="113" t="s">
        <v>118</v>
      </c>
    </row>
    <row r="14" s="91" customFormat="1" ht="159" customHeight="1" spans="1:5">
      <c r="A14" s="100">
        <v>7</v>
      </c>
      <c r="B14" s="109" t="s">
        <v>131</v>
      </c>
      <c r="C14" s="114" t="s">
        <v>90</v>
      </c>
      <c r="D14" s="115" t="s">
        <v>132</v>
      </c>
      <c r="E14" s="113" t="s">
        <v>118</v>
      </c>
    </row>
    <row r="15" s="91" customFormat="1" ht="159" customHeight="1" spans="1:5">
      <c r="A15" s="100">
        <v>8</v>
      </c>
      <c r="B15" s="109" t="s">
        <v>133</v>
      </c>
      <c r="C15" s="43" t="s">
        <v>93</v>
      </c>
      <c r="D15" s="102" t="s">
        <v>134</v>
      </c>
      <c r="E15" s="113" t="s">
        <v>118</v>
      </c>
    </row>
    <row r="16" s="91" customFormat="1" ht="40" customHeight="1" spans="1:5">
      <c r="A16" s="100">
        <v>9</v>
      </c>
      <c r="B16" s="109" t="s">
        <v>135</v>
      </c>
      <c r="C16" s="35" t="s">
        <v>96</v>
      </c>
      <c r="D16" s="112" t="s">
        <v>136</v>
      </c>
      <c r="E16" s="113" t="s">
        <v>118</v>
      </c>
    </row>
    <row r="17" s="70" customFormat="1" ht="23.5" customHeight="1" spans="1:5">
      <c r="A17" s="116" t="s">
        <v>137</v>
      </c>
      <c r="B17" s="117"/>
      <c r="C17" s="56"/>
      <c r="D17" s="56"/>
      <c r="E17" s="118"/>
    </row>
  </sheetData>
  <autoFilter ref="A4:F17">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zoomScale="80" zoomScaleNormal="80" workbookViewId="0">
      <pane xSplit="2" ySplit="4" topLeftCell="C5" activePane="bottomRight" state="frozen"/>
      <selection/>
      <selection pane="topRight"/>
      <selection pane="bottomLeft"/>
      <selection pane="bottomRight" activeCell="C25" sqref="C25"/>
    </sheetView>
  </sheetViews>
  <sheetFormatPr defaultColWidth="9" defaultRowHeight="15" outlineLevelRow="7" outlineLevelCol="5"/>
  <cols>
    <col min="1" max="1" width="7" style="1" customWidth="1"/>
    <col min="2" max="2" width="35.4166666666667" style="16" customWidth="1"/>
    <col min="3" max="3" width="31.8333333333333" style="13" customWidth="1"/>
    <col min="4" max="4" width="52.75" style="13" customWidth="1"/>
    <col min="5" max="5" width="56.25" style="13" customWidth="1"/>
    <col min="6" max="6" width="7.25" style="11" customWidth="1"/>
    <col min="7" max="7" width="46.0833333333333" customWidth="1"/>
  </cols>
  <sheetData>
    <row r="1" s="67" customFormat="1" ht="15.75" spans="1:6">
      <c r="A1" s="73" t="s">
        <v>138</v>
      </c>
      <c r="C1" s="74"/>
      <c r="D1" s="74"/>
      <c r="E1" s="74"/>
      <c r="F1" s="75"/>
    </row>
    <row r="2" s="67" customFormat="1" ht="25" customHeight="1" spans="1:6">
      <c r="A2" s="18" t="s">
        <v>139</v>
      </c>
      <c r="B2" s="18"/>
      <c r="C2" s="18"/>
      <c r="D2" s="18"/>
      <c r="E2" s="18"/>
      <c r="F2" s="18"/>
    </row>
    <row r="3" s="68" customFormat="1" ht="24" customHeight="1" spans="1:6">
      <c r="A3" s="76" t="str">
        <f>'附表1-绩效评价指标体系'!A3</f>
        <v>被评价单位名称：怀远县档案馆</v>
      </c>
      <c r="C3" s="77"/>
      <c r="D3" s="77"/>
      <c r="E3" s="77"/>
      <c r="F3" s="78"/>
    </row>
    <row r="4" s="69" customFormat="1" ht="21.65" customHeight="1" spans="1:6">
      <c r="A4" s="24" t="s">
        <v>3</v>
      </c>
      <c r="B4" s="79" t="s">
        <v>140</v>
      </c>
      <c r="C4" s="79" t="s">
        <v>141</v>
      </c>
      <c r="D4" s="79" t="s">
        <v>142</v>
      </c>
      <c r="E4" s="79" t="s">
        <v>143</v>
      </c>
      <c r="F4" s="80" t="s">
        <v>144</v>
      </c>
    </row>
    <row r="5" s="70" customFormat="1" ht="127" customHeight="1" spans="1:6">
      <c r="A5" s="81">
        <v>1</v>
      </c>
      <c r="B5" s="82" t="s">
        <v>145</v>
      </c>
      <c r="C5" s="29" t="s">
        <v>146</v>
      </c>
      <c r="D5" s="82" t="s">
        <v>147</v>
      </c>
      <c r="E5" s="82" t="s">
        <v>148</v>
      </c>
      <c r="F5" s="83"/>
    </row>
    <row r="6" s="71" customFormat="1" ht="95" customHeight="1" spans="1:6">
      <c r="A6" s="81">
        <v>2</v>
      </c>
      <c r="B6" s="84" t="s">
        <v>149</v>
      </c>
      <c r="C6" s="85" t="s">
        <v>146</v>
      </c>
      <c r="D6" s="84" t="s">
        <v>150</v>
      </c>
      <c r="E6" s="84" t="s">
        <v>151</v>
      </c>
      <c r="F6" s="83"/>
    </row>
    <row r="7" s="71" customFormat="1" ht="95" customHeight="1" spans="1:6">
      <c r="A7" s="81">
        <v>3</v>
      </c>
      <c r="B7" s="84" t="s">
        <v>152</v>
      </c>
      <c r="C7" s="85" t="s">
        <v>146</v>
      </c>
      <c r="D7" s="84" t="s">
        <v>153</v>
      </c>
      <c r="E7" s="84" t="s">
        <v>154</v>
      </c>
      <c r="F7" s="83"/>
    </row>
    <row r="8" s="72" customFormat="1" ht="89" customHeight="1" spans="1:6">
      <c r="A8" s="86">
        <v>4</v>
      </c>
      <c r="B8" s="87" t="s">
        <v>155</v>
      </c>
      <c r="C8" s="88" t="s">
        <v>146</v>
      </c>
      <c r="D8" s="87" t="s">
        <v>156</v>
      </c>
      <c r="E8" s="87" t="s">
        <v>157</v>
      </c>
      <c r="F8" s="89"/>
    </row>
  </sheetData>
  <autoFilter ref="B4:G8">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showZeros="0" zoomScale="80" zoomScaleNormal="80" workbookViewId="0">
      <pane xSplit="3" ySplit="4" topLeftCell="D22" activePane="bottomRight" state="frozen"/>
      <selection/>
      <selection pane="topRight"/>
      <selection pane="bottomLeft"/>
      <selection pane="bottomRight" activeCell="A28" sqref="$A28:$XFD28"/>
    </sheetView>
  </sheetViews>
  <sheetFormatPr defaultColWidth="9" defaultRowHeight="13.5"/>
  <cols>
    <col min="1" max="1" width="5.41666666666667" style="10" customWidth="1"/>
    <col min="2" max="2" width="6.25" style="11" customWidth="1"/>
    <col min="3" max="3" width="28.1166666666667" style="11" customWidth="1"/>
    <col min="4" max="4" width="11.875" style="12" customWidth="1"/>
    <col min="5" max="5" width="5.625" style="13" customWidth="1"/>
    <col min="6" max="6" width="36.875" style="14" customWidth="1"/>
    <col min="7" max="7" width="51.0916666666667" style="15" customWidth="1"/>
    <col min="8" max="8" width="62.6583333333333" style="11" customWidth="1"/>
    <col min="9" max="9" width="9.875" style="16"/>
    <col min="10" max="10" width="9" style="17"/>
  </cols>
  <sheetData>
    <row r="1" s="1" customFormat="1" ht="15.75" spans="1:10">
      <c r="A1" s="9" t="s">
        <v>158</v>
      </c>
      <c r="B1" s="11"/>
      <c r="C1" s="11"/>
      <c r="D1" s="12"/>
      <c r="E1" s="13"/>
      <c r="F1" s="14"/>
      <c r="G1" s="15"/>
      <c r="H1" s="11"/>
      <c r="I1" s="16"/>
      <c r="J1" s="17"/>
    </row>
    <row r="2" s="1" customFormat="1" ht="25" customHeight="1" spans="1:10">
      <c r="A2" s="18" t="s">
        <v>159</v>
      </c>
      <c r="B2" s="18"/>
      <c r="C2" s="18"/>
      <c r="D2" s="18"/>
      <c r="E2" s="18"/>
      <c r="F2" s="18"/>
      <c r="G2" s="18"/>
      <c r="H2" s="18"/>
      <c r="I2" s="18"/>
      <c r="J2" s="18"/>
    </row>
    <row r="3" s="2" customFormat="1" ht="14.15" customHeight="1" spans="1:10">
      <c r="A3" s="19" t="str">
        <f>'附表1-绩效评价指标体系'!A3</f>
        <v>被评价单位名称：怀远县档案馆</v>
      </c>
      <c r="B3" s="19"/>
      <c r="C3" s="19"/>
      <c r="D3" s="20"/>
      <c r="E3" s="21"/>
      <c r="F3" s="22"/>
      <c r="G3" s="23"/>
      <c r="H3" s="19"/>
      <c r="I3" s="57"/>
      <c r="J3" s="58"/>
    </row>
    <row r="4" s="3" customFormat="1" ht="33.5" customHeight="1" spans="1:10">
      <c r="A4" s="24" t="s">
        <v>3</v>
      </c>
      <c r="B4" s="25" t="s">
        <v>4</v>
      </c>
      <c r="C4" s="25" t="s">
        <v>5</v>
      </c>
      <c r="D4" s="26" t="s">
        <v>6</v>
      </c>
      <c r="E4" s="26" t="s">
        <v>7</v>
      </c>
      <c r="F4" s="25" t="s">
        <v>160</v>
      </c>
      <c r="G4" s="25" t="s">
        <v>161</v>
      </c>
      <c r="H4" s="27" t="s">
        <v>162</v>
      </c>
      <c r="I4" s="59" t="s">
        <v>163</v>
      </c>
      <c r="J4" s="60" t="s">
        <v>164</v>
      </c>
    </row>
    <row r="5" s="4" customFormat="1" ht="88" customHeight="1" spans="1:10">
      <c r="A5" s="28">
        <v>1</v>
      </c>
      <c r="B5" s="29" t="s">
        <v>10</v>
      </c>
      <c r="C5" s="30" t="s">
        <v>11</v>
      </c>
      <c r="D5" s="31" t="s">
        <v>12</v>
      </c>
      <c r="E5" s="32">
        <v>1</v>
      </c>
      <c r="F5" s="33" t="s">
        <v>13</v>
      </c>
      <c r="G5" s="33" t="s">
        <v>165</v>
      </c>
      <c r="H5" s="31" t="s">
        <v>166</v>
      </c>
      <c r="I5" s="32">
        <v>1</v>
      </c>
      <c r="J5" s="61">
        <f>I5/E5</f>
        <v>1</v>
      </c>
    </row>
    <row r="6" s="4" customFormat="1" ht="114" customHeight="1" spans="1:10">
      <c r="A6" s="28">
        <v>2</v>
      </c>
      <c r="B6" s="34"/>
      <c r="C6" s="30"/>
      <c r="D6" s="31" t="s">
        <v>15</v>
      </c>
      <c r="E6" s="32">
        <v>1</v>
      </c>
      <c r="F6" s="33" t="s">
        <v>16</v>
      </c>
      <c r="G6" s="33" t="s">
        <v>167</v>
      </c>
      <c r="H6" s="35" t="s">
        <v>168</v>
      </c>
      <c r="I6" s="32">
        <v>1</v>
      </c>
      <c r="J6" s="61">
        <f t="shared" ref="J6:J28" si="0">I6/E6</f>
        <v>1</v>
      </c>
    </row>
    <row r="7" s="5" customFormat="1" ht="72" customHeight="1" spans="1:10">
      <c r="A7" s="36">
        <v>3</v>
      </c>
      <c r="B7" s="34"/>
      <c r="C7" s="30" t="s">
        <v>18</v>
      </c>
      <c r="D7" s="37" t="s">
        <v>19</v>
      </c>
      <c r="E7" s="38">
        <v>3</v>
      </c>
      <c r="F7" s="39" t="s">
        <v>20</v>
      </c>
      <c r="G7" s="40" t="s">
        <v>21</v>
      </c>
      <c r="H7" s="37" t="s">
        <v>169</v>
      </c>
      <c r="I7" s="38">
        <v>3</v>
      </c>
      <c r="J7" s="61">
        <f t="shared" si="0"/>
        <v>1</v>
      </c>
    </row>
    <row r="8" s="5" customFormat="1" ht="87" customHeight="1" spans="1:10">
      <c r="A8" s="36">
        <v>4</v>
      </c>
      <c r="B8" s="34"/>
      <c r="C8" s="30"/>
      <c r="D8" s="37" t="s">
        <v>22</v>
      </c>
      <c r="E8" s="38">
        <v>3</v>
      </c>
      <c r="F8" s="37" t="s">
        <v>23</v>
      </c>
      <c r="G8" s="37" t="s">
        <v>170</v>
      </c>
      <c r="H8" s="37" t="s">
        <v>171</v>
      </c>
      <c r="I8" s="38">
        <v>2</v>
      </c>
      <c r="J8" s="61">
        <f t="shared" si="0"/>
        <v>0.666666666666667</v>
      </c>
    </row>
    <row r="9" s="4" customFormat="1" ht="82" customHeight="1" spans="1:10">
      <c r="A9" s="28">
        <v>5</v>
      </c>
      <c r="B9" s="34"/>
      <c r="C9" s="30" t="s">
        <v>25</v>
      </c>
      <c r="D9" s="40" t="s">
        <v>26</v>
      </c>
      <c r="E9" s="38">
        <v>2</v>
      </c>
      <c r="F9" s="39" t="s">
        <v>27</v>
      </c>
      <c r="G9" s="35" t="s">
        <v>28</v>
      </c>
      <c r="H9" s="31" t="s">
        <v>172</v>
      </c>
      <c r="I9" s="32">
        <v>1</v>
      </c>
      <c r="J9" s="61">
        <f t="shared" si="0"/>
        <v>0.5</v>
      </c>
    </row>
    <row r="10" s="4" customFormat="1" ht="64" customHeight="1" spans="1:10">
      <c r="A10" s="28">
        <v>6</v>
      </c>
      <c r="B10" s="34"/>
      <c r="C10" s="30"/>
      <c r="D10" s="37" t="s">
        <v>29</v>
      </c>
      <c r="E10" s="38">
        <v>2</v>
      </c>
      <c r="F10" s="37" t="s">
        <v>30</v>
      </c>
      <c r="G10" s="37" t="s">
        <v>31</v>
      </c>
      <c r="H10" s="37" t="s">
        <v>173</v>
      </c>
      <c r="I10" s="32">
        <v>2</v>
      </c>
      <c r="J10" s="61">
        <f t="shared" si="0"/>
        <v>1</v>
      </c>
    </row>
    <row r="11" s="6" customFormat="1" ht="78" customHeight="1" spans="1:10">
      <c r="A11" s="41">
        <v>7</v>
      </c>
      <c r="B11" s="29" t="s">
        <v>32</v>
      </c>
      <c r="C11" s="30" t="s">
        <v>33</v>
      </c>
      <c r="D11" s="40" t="s">
        <v>34</v>
      </c>
      <c r="E11" s="38">
        <v>2</v>
      </c>
      <c r="F11" s="37" t="s">
        <v>35</v>
      </c>
      <c r="G11" s="37" t="s">
        <v>36</v>
      </c>
      <c r="H11" s="37" t="s">
        <v>174</v>
      </c>
      <c r="I11" s="38">
        <v>2</v>
      </c>
      <c r="J11" s="61">
        <f t="shared" si="0"/>
        <v>1</v>
      </c>
    </row>
    <row r="12" s="7" customFormat="1" ht="61" customHeight="1" spans="1:10">
      <c r="A12" s="41">
        <v>8</v>
      </c>
      <c r="B12" s="29"/>
      <c r="C12" s="30"/>
      <c r="D12" s="37" t="s">
        <v>37</v>
      </c>
      <c r="E12" s="38">
        <v>2</v>
      </c>
      <c r="F12" s="37" t="s">
        <v>38</v>
      </c>
      <c r="G12" s="37" t="s">
        <v>175</v>
      </c>
      <c r="H12" s="31" t="s">
        <v>176</v>
      </c>
      <c r="I12" s="38">
        <v>2</v>
      </c>
      <c r="J12" s="61">
        <f t="shared" si="0"/>
        <v>1</v>
      </c>
    </row>
    <row r="13" s="5" customFormat="1" ht="78" customHeight="1" spans="1:10">
      <c r="A13" s="41">
        <v>9</v>
      </c>
      <c r="B13" s="29"/>
      <c r="C13" s="30"/>
      <c r="D13" s="37" t="s">
        <v>40</v>
      </c>
      <c r="E13" s="38">
        <v>2</v>
      </c>
      <c r="F13" s="37" t="s">
        <v>41</v>
      </c>
      <c r="G13" s="37" t="s">
        <v>42</v>
      </c>
      <c r="H13" s="39" t="s">
        <v>177</v>
      </c>
      <c r="I13" s="38">
        <v>2</v>
      </c>
      <c r="J13" s="61">
        <f t="shared" si="0"/>
        <v>1</v>
      </c>
    </row>
    <row r="14" s="5" customFormat="1" ht="105" customHeight="1" spans="1:10">
      <c r="A14" s="41">
        <v>10</v>
      </c>
      <c r="B14" s="29"/>
      <c r="C14" s="30"/>
      <c r="D14" s="37" t="s">
        <v>43</v>
      </c>
      <c r="E14" s="38">
        <v>4</v>
      </c>
      <c r="F14" s="37" t="s">
        <v>44</v>
      </c>
      <c r="G14" s="37" t="s">
        <v>178</v>
      </c>
      <c r="H14" s="37" t="s">
        <v>179</v>
      </c>
      <c r="I14" s="62">
        <v>3</v>
      </c>
      <c r="J14" s="61">
        <f t="shared" si="0"/>
        <v>0.75</v>
      </c>
    </row>
    <row r="15" s="5" customFormat="1" ht="65" customHeight="1" spans="1:10">
      <c r="A15" s="41">
        <v>11</v>
      </c>
      <c r="B15" s="29"/>
      <c r="C15" s="30"/>
      <c r="D15" s="37" t="s">
        <v>46</v>
      </c>
      <c r="E15" s="38">
        <v>5</v>
      </c>
      <c r="F15" s="37" t="s">
        <v>47</v>
      </c>
      <c r="G15" s="37" t="s">
        <v>180</v>
      </c>
      <c r="H15" s="37" t="s">
        <v>181</v>
      </c>
      <c r="I15" s="38">
        <v>5</v>
      </c>
      <c r="J15" s="61">
        <f t="shared" si="0"/>
        <v>1</v>
      </c>
    </row>
    <row r="16" s="6" customFormat="1" ht="67" customHeight="1" spans="1:10">
      <c r="A16" s="41">
        <v>12</v>
      </c>
      <c r="B16" s="34"/>
      <c r="C16" s="30"/>
      <c r="D16" s="31" t="s">
        <v>49</v>
      </c>
      <c r="E16" s="32">
        <v>5</v>
      </c>
      <c r="F16" s="31" t="s">
        <v>50</v>
      </c>
      <c r="G16" s="37" t="s">
        <v>51</v>
      </c>
      <c r="H16" s="37" t="s">
        <v>182</v>
      </c>
      <c r="I16" s="32">
        <v>5</v>
      </c>
      <c r="J16" s="61">
        <f t="shared" si="0"/>
        <v>1</v>
      </c>
    </row>
    <row r="17" s="7" customFormat="1" ht="96" customHeight="1" spans="1:10">
      <c r="A17" s="41">
        <v>13</v>
      </c>
      <c r="B17" s="34"/>
      <c r="C17" s="30" t="s">
        <v>52</v>
      </c>
      <c r="D17" s="40" t="s">
        <v>183</v>
      </c>
      <c r="E17" s="38">
        <v>4</v>
      </c>
      <c r="F17" s="42" t="s">
        <v>54</v>
      </c>
      <c r="G17" s="37" t="s">
        <v>55</v>
      </c>
      <c r="H17" s="31" t="s">
        <v>184</v>
      </c>
      <c r="I17" s="38">
        <v>4</v>
      </c>
      <c r="J17" s="61">
        <f t="shared" si="0"/>
        <v>1</v>
      </c>
    </row>
    <row r="18" s="6" customFormat="1" ht="79" customHeight="1" spans="1:10">
      <c r="A18" s="41">
        <v>14</v>
      </c>
      <c r="B18" s="34"/>
      <c r="C18" s="30"/>
      <c r="D18" s="37" t="s">
        <v>56</v>
      </c>
      <c r="E18" s="38">
        <v>4</v>
      </c>
      <c r="F18" s="40" t="s">
        <v>57</v>
      </c>
      <c r="G18" s="37" t="s">
        <v>58</v>
      </c>
      <c r="H18" s="37" t="s">
        <v>185</v>
      </c>
      <c r="I18" s="62">
        <v>4</v>
      </c>
      <c r="J18" s="61">
        <f t="shared" si="0"/>
        <v>1</v>
      </c>
    </row>
    <row r="19" s="6" customFormat="1" ht="47" customHeight="1" spans="1:10">
      <c r="A19" s="41">
        <v>15</v>
      </c>
      <c r="B19" s="29" t="s">
        <v>59</v>
      </c>
      <c r="C19" s="32" t="s">
        <v>60</v>
      </c>
      <c r="D19" s="31" t="s">
        <v>61</v>
      </c>
      <c r="E19" s="32">
        <v>6</v>
      </c>
      <c r="F19" s="31" t="s">
        <v>62</v>
      </c>
      <c r="G19" s="31" t="s">
        <v>63</v>
      </c>
      <c r="H19" s="37" t="s">
        <v>186</v>
      </c>
      <c r="I19" s="32">
        <v>6</v>
      </c>
      <c r="J19" s="61">
        <f t="shared" si="0"/>
        <v>1</v>
      </c>
    </row>
    <row r="20" s="6" customFormat="1" ht="47" customHeight="1" spans="1:10">
      <c r="A20" s="41">
        <v>16</v>
      </c>
      <c r="B20" s="29"/>
      <c r="C20" s="38" t="s">
        <v>64</v>
      </c>
      <c r="D20" s="31" t="s">
        <v>65</v>
      </c>
      <c r="E20" s="32">
        <v>4</v>
      </c>
      <c r="F20" s="31" t="s">
        <v>66</v>
      </c>
      <c r="G20" s="31" t="s">
        <v>67</v>
      </c>
      <c r="H20" s="37" t="s">
        <v>187</v>
      </c>
      <c r="I20" s="32">
        <v>3</v>
      </c>
      <c r="J20" s="61">
        <f t="shared" si="0"/>
        <v>0.75</v>
      </c>
    </row>
    <row r="21" s="6" customFormat="1" ht="44" customHeight="1" spans="1:10">
      <c r="A21" s="41">
        <v>17</v>
      </c>
      <c r="B21" s="34"/>
      <c r="C21" s="38"/>
      <c r="D21" s="31" t="s">
        <v>68</v>
      </c>
      <c r="E21" s="38">
        <v>4</v>
      </c>
      <c r="F21" s="37" t="s">
        <v>69</v>
      </c>
      <c r="G21" s="43" t="s">
        <v>70</v>
      </c>
      <c r="H21" s="37" t="s">
        <v>188</v>
      </c>
      <c r="I21" s="38">
        <v>4</v>
      </c>
      <c r="J21" s="61">
        <f t="shared" si="0"/>
        <v>1</v>
      </c>
    </row>
    <row r="22" s="5" customFormat="1" ht="53" customHeight="1" spans="1:10">
      <c r="A22" s="41">
        <v>18</v>
      </c>
      <c r="B22" s="34"/>
      <c r="C22" s="38" t="s">
        <v>71</v>
      </c>
      <c r="D22" s="37" t="s">
        <v>72</v>
      </c>
      <c r="E22" s="38">
        <v>5</v>
      </c>
      <c r="F22" s="37" t="s">
        <v>73</v>
      </c>
      <c r="G22" s="37" t="s">
        <v>189</v>
      </c>
      <c r="H22" s="44" t="s">
        <v>190</v>
      </c>
      <c r="I22" s="38">
        <v>5</v>
      </c>
      <c r="J22" s="61">
        <f t="shared" si="0"/>
        <v>1</v>
      </c>
    </row>
    <row r="23" s="8" customFormat="1" ht="57" customHeight="1" spans="1:10">
      <c r="A23" s="41">
        <v>19</v>
      </c>
      <c r="B23" s="34"/>
      <c r="C23" s="45" t="s">
        <v>75</v>
      </c>
      <c r="D23" s="37" t="s">
        <v>76</v>
      </c>
      <c r="E23" s="38">
        <v>5</v>
      </c>
      <c r="F23" s="37" t="s">
        <v>77</v>
      </c>
      <c r="G23" s="37" t="s">
        <v>78</v>
      </c>
      <c r="H23" s="31" t="s">
        <v>191</v>
      </c>
      <c r="I23" s="38">
        <v>5</v>
      </c>
      <c r="J23" s="61">
        <f t="shared" si="0"/>
        <v>1</v>
      </c>
    </row>
    <row r="24" s="6" customFormat="1" ht="70" customHeight="1" spans="1:10">
      <c r="A24" s="41">
        <v>20</v>
      </c>
      <c r="B24" s="29" t="s">
        <v>79</v>
      </c>
      <c r="C24" s="32" t="s">
        <v>192</v>
      </c>
      <c r="D24" s="37" t="s">
        <v>81</v>
      </c>
      <c r="E24" s="32">
        <v>6</v>
      </c>
      <c r="F24" s="31" t="s">
        <v>193</v>
      </c>
      <c r="G24" s="31" t="s">
        <v>83</v>
      </c>
      <c r="H24" s="37" t="s">
        <v>194</v>
      </c>
      <c r="I24" s="32">
        <v>5</v>
      </c>
      <c r="J24" s="61">
        <f t="shared" si="0"/>
        <v>0.833333333333333</v>
      </c>
    </row>
    <row r="25" s="7" customFormat="1" ht="96" customHeight="1" spans="1:10">
      <c r="A25" s="41">
        <v>21</v>
      </c>
      <c r="B25" s="34"/>
      <c r="C25" s="38" t="s">
        <v>195</v>
      </c>
      <c r="D25" s="46" t="s">
        <v>85</v>
      </c>
      <c r="E25" s="32">
        <v>10</v>
      </c>
      <c r="F25" s="31" t="s">
        <v>86</v>
      </c>
      <c r="G25" s="31" t="s">
        <v>87</v>
      </c>
      <c r="H25" s="31" t="s">
        <v>196</v>
      </c>
      <c r="I25" s="32">
        <v>9</v>
      </c>
      <c r="J25" s="61">
        <f t="shared" si="0"/>
        <v>0.9</v>
      </c>
    </row>
    <row r="26" s="7" customFormat="1" ht="113" customHeight="1" spans="1:10">
      <c r="A26" s="41">
        <v>22</v>
      </c>
      <c r="B26" s="34"/>
      <c r="C26" s="45" t="s">
        <v>88</v>
      </c>
      <c r="D26" s="46" t="s">
        <v>89</v>
      </c>
      <c r="E26" s="32">
        <v>8</v>
      </c>
      <c r="F26" s="31" t="s">
        <v>90</v>
      </c>
      <c r="G26" s="31" t="s">
        <v>83</v>
      </c>
      <c r="H26" s="47" t="s">
        <v>197</v>
      </c>
      <c r="I26" s="32">
        <v>8</v>
      </c>
      <c r="J26" s="61">
        <f t="shared" si="0"/>
        <v>1</v>
      </c>
    </row>
    <row r="27" s="9" customFormat="1" ht="96" customHeight="1" spans="1:10">
      <c r="A27" s="41">
        <v>23</v>
      </c>
      <c r="B27" s="34"/>
      <c r="C27" s="48" t="s">
        <v>198</v>
      </c>
      <c r="D27" s="49" t="s">
        <v>92</v>
      </c>
      <c r="E27" s="48">
        <v>6</v>
      </c>
      <c r="F27" s="49" t="s">
        <v>93</v>
      </c>
      <c r="G27" s="47" t="s">
        <v>83</v>
      </c>
      <c r="H27" s="50" t="s">
        <v>199</v>
      </c>
      <c r="I27" s="48">
        <v>4</v>
      </c>
      <c r="J27" s="61">
        <f t="shared" si="0"/>
        <v>0.666666666666667</v>
      </c>
    </row>
    <row r="28" ht="67" customHeight="1" spans="1:10">
      <c r="A28" s="41">
        <v>24</v>
      </c>
      <c r="B28" s="34"/>
      <c r="C28" s="30" t="s">
        <v>200</v>
      </c>
      <c r="D28" s="37" t="s">
        <v>201</v>
      </c>
      <c r="E28" s="38">
        <v>6</v>
      </c>
      <c r="F28" s="31" t="s">
        <v>96</v>
      </c>
      <c r="G28" s="31" t="s">
        <v>97</v>
      </c>
      <c r="H28" s="50" t="s">
        <v>202</v>
      </c>
      <c r="I28" s="63">
        <v>6</v>
      </c>
      <c r="J28" s="64">
        <v>1</v>
      </c>
    </row>
    <row r="29" ht="24" customHeight="1" spans="1:10">
      <c r="A29" s="51" t="s">
        <v>98</v>
      </c>
      <c r="B29" s="52"/>
      <c r="C29" s="52"/>
      <c r="D29" s="53"/>
      <c r="E29" s="54">
        <f>SUM(E5:E28)</f>
        <v>100</v>
      </c>
      <c r="F29" s="55"/>
      <c r="G29" s="52"/>
      <c r="H29" s="56">
        <f>SUM(H5:H28)</f>
        <v>0</v>
      </c>
      <c r="I29" s="65">
        <f>SUM(I5:I28)</f>
        <v>92</v>
      </c>
      <c r="J29" s="66">
        <f>I29/100</f>
        <v>0.92</v>
      </c>
    </row>
  </sheetData>
  <autoFilter ref="A4:J29">
    <extLst/>
  </autoFilter>
  <mergeCells count="12">
    <mergeCell ref="A2:J2"/>
    <mergeCell ref="A29:C29"/>
    <mergeCell ref="B5:B10"/>
    <mergeCell ref="B11:B18"/>
    <mergeCell ref="B19:B23"/>
    <mergeCell ref="B24:B28"/>
    <mergeCell ref="C5:C6"/>
    <mergeCell ref="C7:C8"/>
    <mergeCell ref="C9:C10"/>
    <mergeCell ref="C11:C16"/>
    <mergeCell ref="C17:C18"/>
    <mergeCell ref="C20:C21"/>
  </mergeCells>
  <pageMargins left="0.511805555555556" right="0.314583333333333" top="0.747916666666667" bottom="0.354166666666667" header="0.314583333333333" footer="0.314583333333333"/>
  <pageSetup paperSize="9" scale="75" pageOrder="overThenDown" orientation="landscape" horizontalDpi="600"/>
  <headerFooter/>
  <colBreaks count="1" manualBreakCount="1">
    <brk id="7" max="33"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gyb1</cp:lastModifiedBy>
  <dcterms:created xsi:type="dcterms:W3CDTF">2021-07-18T07:22:00Z</dcterms:created>
  <cp:lastPrinted>2021-09-17T02:44:00Z</cp:lastPrinted>
  <dcterms:modified xsi:type="dcterms:W3CDTF">2023-10-07T07:24:26Z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FE30F999BFA84E7CBE2B71FD912753F0_13</vt:lpwstr>
  </property>
  <property fmtid="{D5CDD505-2E9C-101B-9397-08002B2CF9AE}" pid="3" name="KSOProductBuildVer">
    <vt:lpwstr>2052-12.1.0.15374</vt:lpwstr>
  </property>
</Properties>
</file>