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附表1-绩效评价指标体系" sheetId="18" r:id="rId1"/>
    <sheet name="附表2-绩效目标完成清单" sheetId="16" r:id="rId2"/>
    <sheet name="附表3-绩效评价问题清单" sheetId="17" r:id="rId3"/>
    <sheet name="附表4-绩效评价评分情况表" sheetId="19" r:id="rId4"/>
  </sheets>
  <definedNames>
    <definedName name="_xlnm._FilterDatabase" localSheetId="0" hidden="1">'附表1-绩效评价指标体系'!$A$4:$L$25</definedName>
    <definedName name="_xlnm._FilterDatabase" localSheetId="1" hidden="1">'附表2-绩效目标完成清单'!$A$4:$F$16</definedName>
    <definedName name="_xlnm._FilterDatabase" localSheetId="2" hidden="1">'附表3-绩效评价问题清单'!$B$4:$G$7</definedName>
    <definedName name="_xlnm._FilterDatabase" localSheetId="3" hidden="1">'附表4-绩效评价评分情况表'!$A$4:$M$25</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<sst xmlns="http://schemas.openxmlformats.org/spreadsheetml/2006/main" count="272" uniqueCount="168">
  <si>
    <t>附表1</t>
  </si>
  <si>
    <r>
      <rPr>
        <b/>
        <sz val="20"/>
        <color theme="1"/>
        <rFont val="Times New Roman"/>
        <charset val="134"/>
      </rPr>
      <t>2023</t>
    </r>
    <r>
      <rPr>
        <b/>
        <sz val="20"/>
        <color theme="1"/>
        <rFont val="宋体"/>
        <charset val="134"/>
      </rPr>
      <t>年度</t>
    </r>
    <r>
      <rPr>
        <b/>
        <sz val="20"/>
        <color theme="1"/>
        <rFont val="Times New Roman"/>
        <charset val="134"/>
      </rPr>
      <t>“</t>
    </r>
    <r>
      <rPr>
        <b/>
        <sz val="20"/>
        <color theme="1"/>
        <rFont val="宋体"/>
        <charset val="134"/>
      </rPr>
      <t>怀远县教育局教育教学质量提升奖”项目绩效评价指标体系</t>
    </r>
  </si>
  <si>
    <t>被评价单位名称：怀远县教育局</t>
  </si>
  <si>
    <r>
      <rPr>
        <b/>
        <sz val="14"/>
        <color theme="1"/>
        <rFont val="宋体"/>
        <charset val="134"/>
      </rPr>
      <t>序号</t>
    </r>
  </si>
  <si>
    <r>
      <rPr>
        <b/>
        <sz val="14"/>
        <color theme="1"/>
        <rFont val="宋体"/>
        <charset val="134"/>
      </rPr>
      <t>一级指标</t>
    </r>
  </si>
  <si>
    <r>
      <rPr>
        <b/>
        <sz val="14"/>
        <color theme="1"/>
        <rFont val="宋体"/>
        <charset val="134"/>
      </rPr>
      <t>二级指标</t>
    </r>
  </si>
  <si>
    <r>
      <rPr>
        <b/>
        <sz val="14"/>
        <rFont val="宋体"/>
        <charset val="134"/>
      </rPr>
      <t>三级指标</t>
    </r>
  </si>
  <si>
    <r>
      <rPr>
        <b/>
        <sz val="14"/>
        <rFont val="宋体"/>
        <charset val="134"/>
      </rPr>
      <t>标准分值</t>
    </r>
  </si>
  <si>
    <r>
      <rPr>
        <b/>
        <sz val="14"/>
        <color theme="1"/>
        <rFont val="宋体"/>
        <charset val="134"/>
      </rPr>
      <t>指标解释</t>
    </r>
  </si>
  <si>
    <r>
      <rPr>
        <b/>
        <sz val="14"/>
        <color theme="1"/>
        <rFont val="宋体"/>
        <charset val="134"/>
      </rPr>
      <t>评分标准</t>
    </r>
  </si>
  <si>
    <r>
      <rPr>
        <b/>
        <sz val="14"/>
        <rFont val="宋体"/>
        <charset val="134"/>
      </rPr>
      <t>得分</t>
    </r>
  </si>
  <si>
    <r>
      <rPr>
        <b/>
        <sz val="14"/>
        <rFont val="宋体"/>
        <charset val="134"/>
      </rPr>
      <t>扣分</t>
    </r>
  </si>
  <si>
    <r>
      <rPr>
        <b/>
        <sz val="14"/>
        <rFont val="宋体"/>
        <charset val="134"/>
      </rPr>
      <t>得分率</t>
    </r>
  </si>
  <si>
    <t>决策（20分）</t>
  </si>
  <si>
    <t>项目立项</t>
  </si>
  <si>
    <t>立项依据充分性</t>
  </si>
  <si>
    <t>项目立项（主体是指项目主管部门，下同）是否符合法律法规、相关政策、发展规划以及部门职责，用以反映和考核项目立项依据情况。</t>
  </si>
  <si>
    <t>1.项目立项符合国家法律法规、国民经济发展规划和相关政策；
2.项目立项符合国家相关政策要求；
3.项目未与相关部门同类项目或部门内部相关项目重复。
满足上述要求，得3分</t>
  </si>
  <si>
    <t>立项程序规范性</t>
  </si>
  <si>
    <t>项目申请、设立过程是否符合相关要求，用以反映和考核项目立项的规范情况。</t>
  </si>
  <si>
    <t>1.项目按照规定的程序申请设立，得1.5分
2.取得符合要求的项目立项批复文件，得1.5分</t>
  </si>
  <si>
    <t>绩效目标</t>
  </si>
  <si>
    <t>绩效目标合理性</t>
  </si>
  <si>
    <t>项目所设定的绩效目标是否依据充分，是否符合客观实际，用以反映和考核项目绩效目标与项目实施的相符情况。</t>
  </si>
  <si>
    <t>1.项目设定了绩效目标,得1分；
2.项目绩效目标与实际工作相关,得1分；
3.项目预期产出效益和效果达到标准，得1分。</t>
  </si>
  <si>
    <t>绩效指标明确性</t>
  </si>
  <si>
    <t>依据绩效目标设定的绩效指标是否清晰、细化、可衡量等，用以反映和考核项目绩效目标的明细化情况。</t>
  </si>
  <si>
    <t>1.项目绩效指标是否与当年政策相关，得2分否则不得分；   
2.项目绩效指标与实际要求内容是否有相关性，得1分；
3.项目绩效指标完成量化得2分，有偏差不得分。</t>
  </si>
  <si>
    <t>资金投入</t>
  </si>
  <si>
    <t>预算编制科学性</t>
  </si>
  <si>
    <t>项目预算编制（主体是指项目资金管理使用单位）是否经过科学论证、有明确标准、资金额度与年度目标是否相适应，用以反映和考核项目预算编制的科学性、合理性情况。</t>
  </si>
  <si>
    <t>资金分配合理性</t>
  </si>
  <si>
    <t>项目预算资金分配是否有测算依据、与补助单位或地方实际是否相适应，用以反映和考核项目预算资金分配的科学性、合理性情况。</t>
  </si>
  <si>
    <t>1.预算资金分配有测算依据,得2分；
2.预算资金分配与单位实际相适应，得2分。</t>
  </si>
  <si>
    <t>过程（20分）</t>
  </si>
  <si>
    <t>资金管理</t>
  </si>
  <si>
    <t>资金到位率</t>
  </si>
  <si>
    <t>实际到位资金与预算资金的比例，用以反映和考核资金落实情况对项目实施的总体保障程度。</t>
  </si>
  <si>
    <t>1.项目资金下达至怀远县教育局，资金到位率 100%，得2分。                              
2.项目资金到位与实际发放有无偏差，得2分，否则扣2分。
指标说明：
资金到位率=（实际到位资金/预算资金）×100%
实际到位资金：2023年度实际落实的资金
预算资金：2023度预算安排的资金</t>
  </si>
  <si>
    <t>资金拨付及时性</t>
  </si>
  <si>
    <t>项目资金是否按照依法依规及时拨付，用以反映和考核项目资金拨付时效情况。</t>
  </si>
  <si>
    <t>1.项目资金在预算规定的期限内下达至怀远县教育局，得2分。
2.教育局及时将资金拨付至单位，得2分。
共4分。</t>
  </si>
  <si>
    <t>预算执行率</t>
  </si>
  <si>
    <t>项目预算资金是否按照计划执行，用以反映或考核项目预算执行情况</t>
  </si>
  <si>
    <t>1.项目预算资金按照计划执行，预算执行率100%，得2分。
2.项目资金预算与实际发放情况，有偏差扣2分；
指标说明：预算执行率=（实际支出资金/实际到位资金）*100%
实际支出资金=本年度内项目实际拨付的资金</t>
  </si>
  <si>
    <t>资金使用合规性</t>
  </si>
  <si>
    <t>项目资金使用是否符合相关的财务管理制度规定，用以反映和考核项目资金的规范运行情况。</t>
  </si>
  <si>
    <t>1.资金使用符合国家财经法规和财务管理制度以及有关专项资金管理办法的规定，得1分；
2.资金专账核算，资金拨付有完整的审批程序和手续，得1分；
3.符合项目预算批复规定的用途，得1分；
4.不存在截留、挤占、挪用、虚列支出等情况，得1分。</t>
  </si>
  <si>
    <t>组织实施</t>
  </si>
  <si>
    <t>管理制度健全性</t>
  </si>
  <si>
    <t>项目实施单位的财务和业务管理制度是否健全，用以反映和考核财务和业务管理制度对项目顺利实施的保障情况。</t>
  </si>
  <si>
    <t>1.制定或具有相应的财务管理制度，得1分
2.制定相应的业务管理制度，得1分；
3.制定的财务和业务管理制度合法、合规、完整，得1分。</t>
  </si>
  <si>
    <t>制度执行有效性</t>
  </si>
  <si>
    <t>项目实施是否符合相关管理规定，用以反映和考核相关管理制度的有效执行情况。</t>
  </si>
  <si>
    <t>严格执行遵守相关法律法规和管理制度的规定，得3分，否则，酌情扣分。</t>
  </si>
  <si>
    <t>产出（30分）</t>
  </si>
  <si>
    <t xml:space="preserve">产出数量 </t>
  </si>
  <si>
    <t>禹王中学奖金=2.5万元
育人中学奖金=35万元
123高考辅导班奖金=15万元</t>
  </si>
  <si>
    <t>定量指标，明确民办学校及123高考辅导班奖金额度，方便核对。</t>
  </si>
  <si>
    <t>1.项目实际完成率100%，得8分；90%-100%,得6分；80%-90%得4分，80%以下不得分。
2.指标说明：
实际完成率=（实际支出数/计划支出数）*100%
实际支出数：禹王中学奖励金2.5万元，育人中学奖励金35万元，123高考辅导班奖励金15万元。
计划支出数：禹王中学奖励金2.5万元，育人中学奖励金35万元，123高考辅导班奖励金15万元。</t>
  </si>
  <si>
    <t>产出质量</t>
  </si>
  <si>
    <t>项目资金拨付的合规性</t>
  </si>
  <si>
    <t>项目资金拨付是否有完整的审批程序和手续，用以反映和考核项目资金的规范运行情况。</t>
  </si>
  <si>
    <t>1.资金使用符合国家财经法规和财务管理制度以及有关专项资金管理办法的规定，得1分；
2.资金专账核算，资金拨付有完整的审批程序和手续，得2分；
3.符合项目预算批复规定的用途，得2分；
4.不存在截留、挤占、挪用、虚列支出等情况，得1分。</t>
  </si>
  <si>
    <t>产出时效</t>
  </si>
  <si>
    <t>项目资金拨付的及时性</t>
  </si>
  <si>
    <t>项目实际完成时间与计划完成时间的比较，用以反映和考核项目产出时效目标的实现程度。</t>
  </si>
  <si>
    <t>1.项目资金在预算规定的期限内下达至怀远县教育局，得4分。
2.教育局及时将资金拨付至单位，得2分。
共6分。</t>
  </si>
  <si>
    <t>产出成本</t>
  </si>
  <si>
    <t>项目预算控制率</t>
  </si>
  <si>
    <t>预算控制率=（实际发放资金/年初预算）×100%</t>
  </si>
  <si>
    <t>预算控制率大于85%且低于100%，则得满分，每高于（100%）或低于（85%）1%，扣除5%权重分，扣完为止</t>
  </si>
  <si>
    <t>效益（30分）</t>
  </si>
  <si>
    <t>社会效益</t>
  </si>
  <si>
    <t>提升全县教育教学水平</t>
  </si>
  <si>
    <t>项目实施对社会发展所带来的直接或间接影响情况。</t>
  </si>
  <si>
    <t>通过项目实施，带动全县学校向受表彰学校学习，进一步规范办学行为，提高办学质量，促进怀远县教育高质量发展。</t>
  </si>
  <si>
    <t>经济效益</t>
  </si>
  <si>
    <t>发挥奖金最大的效益</t>
  </si>
  <si>
    <t>项目的实施为学校带来经济支持。</t>
  </si>
  <si>
    <t>受表彰学校能获得资金支持，用于激励教师，改善环境等，以此来提高学校办学条件及教学水平。</t>
  </si>
  <si>
    <t>可持续影响</t>
  </si>
  <si>
    <t>促进教职工的身心健康，提升教育教学工作能力</t>
  </si>
  <si>
    <t>项目的实施，持续调动我县教师团队工作积极性、主动性和创新性,促进教职工的身心健康，提升教育教学工作能力。</t>
  </si>
  <si>
    <t>学校将资金用于激励教师，改善教学环境，以此来调动我县教师团队工作积极性、主动性和创新性，促进教职工的身心健康。</t>
  </si>
  <si>
    <t>满意度</t>
  </si>
  <si>
    <t>服务对象满意度</t>
  </si>
  <si>
    <t>社会公众或服务对象对项目实施效果的满意程度。</t>
  </si>
  <si>
    <t>通过电话回访服务对象进行满意度调查，满意度95%以上（含95%）得8分，95-90%（含90%）得6分、90%-80%（含80%）得4分，80%以下为0分。</t>
  </si>
  <si>
    <t>合计</t>
  </si>
  <si>
    <r>
      <rPr>
        <b/>
        <sz val="12"/>
        <rFont val="宋体"/>
        <charset val="134"/>
      </rPr>
      <t>附表</t>
    </r>
    <r>
      <rPr>
        <b/>
        <sz val="12"/>
        <rFont val="Times New Roman"/>
        <charset val="134"/>
      </rPr>
      <t>2</t>
    </r>
  </si>
  <si>
    <r>
      <rPr>
        <b/>
        <sz val="20"/>
        <color theme="1"/>
        <rFont val="Times New Roman"/>
        <charset val="134"/>
      </rPr>
      <t>2023</t>
    </r>
    <r>
      <rPr>
        <b/>
        <sz val="20"/>
        <color theme="1"/>
        <rFont val="宋体"/>
        <charset val="134"/>
      </rPr>
      <t>年度</t>
    </r>
    <r>
      <rPr>
        <b/>
        <sz val="20"/>
        <color theme="1"/>
        <rFont val="Times New Roman"/>
        <charset val="134"/>
      </rPr>
      <t>“</t>
    </r>
    <r>
      <rPr>
        <b/>
        <sz val="20"/>
        <color theme="1"/>
        <rFont val="宋体"/>
        <charset val="134"/>
      </rPr>
      <t>怀远县教育局教育教学质量提升奖</t>
    </r>
    <r>
      <rPr>
        <b/>
        <sz val="20"/>
        <color theme="1"/>
        <rFont val="Times New Roman"/>
        <charset val="134"/>
      </rPr>
      <t>”</t>
    </r>
    <r>
      <rPr>
        <b/>
        <sz val="20"/>
        <color theme="1"/>
        <rFont val="宋体"/>
        <charset val="134"/>
      </rPr>
      <t>项目绩效目标完成清单</t>
    </r>
  </si>
  <si>
    <r>
      <rPr>
        <b/>
        <sz val="12"/>
        <rFont val="宋体"/>
        <charset val="134"/>
      </rPr>
      <t>序号</t>
    </r>
  </si>
  <si>
    <r>
      <rPr>
        <b/>
        <sz val="12"/>
        <rFont val="宋体"/>
        <charset val="134"/>
      </rPr>
      <t>绩效目标设定情况</t>
    </r>
  </si>
  <si>
    <r>
      <rPr>
        <b/>
        <sz val="12"/>
        <rFont val="宋体"/>
        <charset val="134"/>
      </rPr>
      <t>指标值</t>
    </r>
    <r>
      <rPr>
        <b/>
        <sz val="12"/>
        <rFont val="Times New Roman"/>
        <charset val="134"/>
      </rPr>
      <t xml:space="preserve"> </t>
    </r>
  </si>
  <si>
    <r>
      <rPr>
        <b/>
        <sz val="12"/>
        <rFont val="宋体"/>
        <charset val="134"/>
      </rPr>
      <t>绩效目标完成情况</t>
    </r>
  </si>
  <si>
    <r>
      <rPr>
        <b/>
        <sz val="12"/>
        <color theme="1"/>
        <rFont val="宋体"/>
        <charset val="134"/>
      </rPr>
      <t>是否完成</t>
    </r>
  </si>
  <si>
    <t>（一）</t>
  </si>
  <si>
    <t>总体目标任务</t>
  </si>
  <si>
    <t>总体目标完成情况</t>
  </si>
  <si>
    <t>主要用于各民办学校以及123补习班的教育教学质量提升奖,充分调动我县高中教师团队工作积极性、主动性和创新性,激发全县办学活力，有效促进全县教育教学质量的提升和怀远县教育高质量发展。</t>
  </si>
  <si>
    <t>禹王中学奖励金2.5万元，育人中学奖励金35万元，一二三高考辅导班奖励金15万元，涉及资金已及时拨付。该项目的实施强化了对各级各类学校办学能力和办学水平评估和监测结果的运用，对加强教师业务能力、激励培养教师人才以及促进怀远县教育高质量发展都起到了一定的作用。</t>
  </si>
  <si>
    <t>完成100%</t>
  </si>
  <si>
    <t>（二）</t>
  </si>
  <si>
    <t>年度绩效目标</t>
  </si>
  <si>
    <t xml:space="preserve">                                                                                              </t>
  </si>
  <si>
    <t>产出数量-禹王中学奖金=2.5万元，育人中学奖金=35万元，123高考辅导班奖金=15万元</t>
  </si>
  <si>
    <t>实际支出数：禹王中学奖励金2.5万元，育人中学奖励金35万元，123高考辅导班奖励金15万元。
计划支出数：禹王中学奖励金2.5万元，育人中学奖励金35万元，123高考辅导班奖励金15万元。
实际完成率达100%</t>
  </si>
  <si>
    <t>是</t>
  </si>
  <si>
    <t>产出质量-项目资金拨付的合规性</t>
  </si>
  <si>
    <t>1.资金使用符合国家财经法规和财务管理制度以及有关专项资金管理办法的规定；
2.资金拨付有完整的审批程序和手续；
3.符合项目预算批复规定的用途；
4.不存在截留、挤占、挪用、虚列支出等情况。</t>
  </si>
  <si>
    <t>产出时效-项目资金发放及时性</t>
  </si>
  <si>
    <t>从项目金额能否及时发放对该指标进行评价：
怀远县财政局于付2023年5月12日拨付52.5万元至怀远县教育局平台，
县教育局于2024年6月5日将资金拨付至各学校。拨付流程时间较长。</t>
  </si>
  <si>
    <t>产出成本-项目预算资金控制率</t>
  </si>
  <si>
    <t>通过财政授权支付额度到账通知书与财务支出明细，实际到账资金52.5万元已于2022年6月5日全部支出。预算控制率=实际支付资金/实际到位资金*100%，实际完成值为 100%。</t>
  </si>
  <si>
    <t>社会效益-提升教育教学水平</t>
  </si>
  <si>
    <t>根据怀教体〔2022〕40号关于2021-2022学年度学校目标管理督导考核结果的通报，奖励优秀学校，号召全县学校向优秀学校学习，提升怀远县全县学校的教育教学水平，激发全县办学活力。</t>
  </si>
  <si>
    <t>经济效益-发挥奖金最大的效益</t>
  </si>
  <si>
    <t>禹王中学使用教育教学质量提升奖购置教室护眼灯，育人中学对优秀教师进行实物奖励及承担外出培训学习费用；开放大学用于教师培训费差旅费及办公费等项目，提高了学校办学条件及教学水平。</t>
  </si>
  <si>
    <t>可持续影响-促进教职工的身心健康，提升教育教学工作能力</t>
  </si>
  <si>
    <t>禹王中学将教育教学质量提升奖金2.5万元全部用于购置教室护眼灯，育人中学将教育教学质量提升奖金35万元全部用于对优秀教师奖励及承担外出培训学习费用；开放大学将教育教学质量提升奖金15万元全部用于用于教师培训费差旅费及办公费等项目，充分调动了我县教师团队工作积极性、主动性和创新性，促进教职工的身心健康。</t>
  </si>
  <si>
    <t>满意度-学校满意度</t>
  </si>
  <si>
    <t>通过对学校教师的调查回访，获取对项目实施效果的满意程度。本项目满意度依据评分为95%</t>
  </si>
  <si>
    <r>
      <rPr>
        <b/>
        <sz val="12"/>
        <rFont val="宋体"/>
        <charset val="134"/>
      </rPr>
      <t>附表</t>
    </r>
    <r>
      <rPr>
        <b/>
        <sz val="12"/>
        <rFont val="Times New Roman"/>
        <charset val="134"/>
      </rPr>
      <t>3</t>
    </r>
  </si>
  <si>
    <r>
      <rPr>
        <b/>
        <sz val="20"/>
        <color theme="1"/>
        <rFont val="Times New Roman"/>
        <charset val="134"/>
      </rPr>
      <t>2023</t>
    </r>
    <r>
      <rPr>
        <b/>
        <sz val="20"/>
        <color theme="1"/>
        <rFont val="宋体"/>
        <charset val="134"/>
      </rPr>
      <t>年度</t>
    </r>
    <r>
      <rPr>
        <b/>
        <sz val="20"/>
        <color theme="1"/>
        <rFont val="Times New Roman"/>
        <charset val="134"/>
      </rPr>
      <t>“</t>
    </r>
    <r>
      <rPr>
        <b/>
        <sz val="20"/>
        <color theme="1"/>
        <rFont val="宋体"/>
        <charset val="134"/>
      </rPr>
      <t>怀远县教育局教育教学质量提升奖</t>
    </r>
    <r>
      <rPr>
        <b/>
        <sz val="20"/>
        <color theme="1"/>
        <rFont val="Times New Roman"/>
        <charset val="134"/>
      </rPr>
      <t>”</t>
    </r>
    <r>
      <rPr>
        <b/>
        <sz val="20"/>
        <color theme="1"/>
        <rFont val="宋体"/>
        <charset val="134"/>
      </rPr>
      <t>项目绩效评价问题</t>
    </r>
  </si>
  <si>
    <r>
      <rPr>
        <b/>
        <sz val="12"/>
        <color theme="1"/>
        <rFont val="宋体"/>
        <charset val="134"/>
      </rPr>
      <t>序号</t>
    </r>
  </si>
  <si>
    <r>
      <rPr>
        <b/>
        <sz val="12"/>
        <rFont val="宋体"/>
        <charset val="134"/>
      </rPr>
      <t>问题分类</t>
    </r>
  </si>
  <si>
    <r>
      <rPr>
        <b/>
        <sz val="12"/>
        <rFont val="宋体"/>
        <charset val="134"/>
      </rPr>
      <t>责任部门</t>
    </r>
  </si>
  <si>
    <r>
      <rPr>
        <b/>
        <sz val="12"/>
        <rFont val="宋体"/>
        <charset val="134"/>
      </rPr>
      <t>问题描述</t>
    </r>
  </si>
  <si>
    <r>
      <rPr>
        <b/>
        <sz val="12"/>
        <rFont val="宋体"/>
        <charset val="134"/>
      </rPr>
      <t>整改建议</t>
    </r>
  </si>
  <si>
    <r>
      <rPr>
        <b/>
        <sz val="12"/>
        <color theme="1"/>
        <rFont val="宋体"/>
        <charset val="134"/>
      </rPr>
      <t>备注</t>
    </r>
  </si>
  <si>
    <t>项目绩效指标设置明确性不足</t>
  </si>
  <si>
    <t>怀远县教育局</t>
  </si>
  <si>
    <t>项目绩效指标设置明确性不高，分类不够清晰，如经济效益指标的三级指标发挥奖金最大的效益设置较为模糊，绩效总体目标任务设置较为简单、笼统。</t>
  </si>
  <si>
    <t>完善绩效目标编制，在编制年度绩效目标时，怀远县教育局应加强财务部门与项目实施部门之间的信息沟通，共同参与绩效目标编制，根据项目的实际情况、工作计划等合理设置绩效指标。</t>
  </si>
  <si>
    <t>对绩效指标细化量化方面还不够准确</t>
  </si>
  <si>
    <t>项目绩效指标细化程度不高，部分细化的三级指标与二级指标匹配性不高，如：经济效益指标中的发挥奖金最大的效益指标；质量指标、时效指标等量化不明确，社会效益指标中的提升全县教育教学水平指标难以界定成效。</t>
  </si>
  <si>
    <t>加强县级绩效管理相关文件及项目库中的绩效目标模板的学习，结合实际情况参考同类项目制定细化、量化指标值，便于项目绩效管理。</t>
  </si>
  <si>
    <t>项目资金管理有待提升</t>
  </si>
  <si>
    <t>2023年怀远县教育局共拨付教育教学质量提升奖金15万元至123高考辅导班，根据123高考辅导班提供的资金支出明细，可以看出2023年该笔资金已使用145243.96元，剩余4756.04元未及时支出，而是结转至下年进行支付，县教育局未及时在当年督促单位支付，项目资金未发挥最大效益。</t>
  </si>
  <si>
    <t>怀远县教育局应强化项目资金管理，督促单位及时支出奖励金，同时监控单位支出是否合规，确保拨付的奖励资金落到实处，让资金能够发挥最大效益，促进怀远县教育高质量发展。</t>
  </si>
  <si>
    <r>
      <rPr>
        <b/>
        <sz val="12"/>
        <color theme="1"/>
        <rFont val="宋体"/>
        <charset val="134"/>
      </rPr>
      <t>附表</t>
    </r>
    <r>
      <rPr>
        <b/>
        <sz val="12"/>
        <color theme="1"/>
        <rFont val="Times New Roman"/>
        <charset val="134"/>
      </rPr>
      <t>4</t>
    </r>
  </si>
  <si>
    <r>
      <rPr>
        <b/>
        <sz val="20"/>
        <color theme="1"/>
        <rFont val="Times New Roman"/>
        <charset val="134"/>
      </rPr>
      <t>2023</t>
    </r>
    <r>
      <rPr>
        <b/>
        <sz val="20"/>
        <color theme="1"/>
        <rFont val="宋体"/>
        <charset val="134"/>
      </rPr>
      <t>年度</t>
    </r>
    <r>
      <rPr>
        <b/>
        <sz val="20"/>
        <color theme="1"/>
        <rFont val="Times New Roman"/>
        <charset val="134"/>
      </rPr>
      <t>“</t>
    </r>
    <r>
      <rPr>
        <b/>
        <sz val="20"/>
        <color theme="1"/>
        <rFont val="宋体"/>
        <charset val="134"/>
      </rPr>
      <t>怀远县教育局教育教学质量提升奖</t>
    </r>
    <r>
      <rPr>
        <b/>
        <sz val="20"/>
        <color theme="1"/>
        <rFont val="Times New Roman"/>
        <charset val="134"/>
      </rPr>
      <t>”</t>
    </r>
    <r>
      <rPr>
        <b/>
        <sz val="20"/>
        <color theme="1"/>
        <rFont val="宋体"/>
        <charset val="134"/>
      </rPr>
      <t>项目绩效评价评分情况表</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</si>
  <si>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</si>
  <si>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</si>
  <si>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</si>
  <si>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</si>
  <si>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</si>
  <si>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</si>
  <si>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r>
      <rPr>
        <b/>
        <sz val="12"/>
        <color theme="1"/>
        <rFont val="宋体"/>
        <charset val="134"/>
      </rPr>
      <t>评分情况</t>
    </r>
  </si>
  <si>
    <r>
      <rPr>
        <b/>
        <sz val="12"/>
        <rFont val="宋体"/>
        <charset val="134"/>
      </rPr>
      <t>得分</t>
    </r>
  </si>
  <si>
    <r>
      <rPr>
        <b/>
        <sz val="12"/>
        <rFont val="宋体"/>
        <charset val="134"/>
      </rPr>
      <t>扣分</t>
    </r>
  </si>
  <si>
    <r>
      <rPr>
        <b/>
        <sz val="12"/>
        <rFont val="宋体"/>
        <charset val="134"/>
      </rPr>
      <t>得分率</t>
    </r>
  </si>
  <si>
    <t>项目立项符合习近平总书记提出的“五育并举”重要指示和新时代教育督导评价体系要求和怀办发〔2021〕87号《关于加强教育教学保障工作的通知》，中共蚌埠市委办公室 蚌埠市人民政府办公室印发《关于深化新时代教育督导体制机制改革的实施方案》的通知。
得3分</t>
  </si>
  <si>
    <t>1.项目依照怀远县财政局要求报2023年县级部门预算申请，并依规报县人大审批；
2.怀远县财政局文件怀财预〔2023〕2号，关于2023年度县级部门预算的批复，批复怀远县教育局2023年度部门预算，符合立项程序规范性的要求。
依据充分，得3分</t>
  </si>
  <si>
    <t>1.项目绩效目标与总体目标和全年目标相符，设置为各民办学校以及123补习班的教育教学质量提升奖,促进教学教学水平的提升，得1分。
2.项目绩效指标与实际要求内容部分有相关性，但存在个别指标设置目标不明确，细化的三级指标与二级指标匹配性不高，如经济指标中的“发挥奖金的最大效益”难以界定且评价依据不清，标准不明确。
3.项目绩效指标中对数量以及成本指标进行了量化，产出指标多为定性指标，缺少科学合理的衡量标准。
本项得分1分。</t>
  </si>
  <si>
    <t>项目预算额度测算依据充分，有明确标准，按照标准编制，与2023年目标相适应。</t>
  </si>
  <si>
    <t>1.2023年度怀远县教育局按照怀教体〔2021〕82号关于印发《怀远县2021年度学校目标管理督导考核实施方案》的通知和关于《怀远县2021年度学校目标管理督导考核实施方案》几点修改的通知，组织实施了怀远县高中及初中学校2021—2022学年度学校目标管理督导考核，根据怀教体〔2022〕40号关于2021-2022学年度学校目标管理督导考核结果的通报，对获奖单位进行资金分配。（但教育局并未提供2023年度怀远县教育局按照怀教体〔2021〕82号关于印发《怀远县2021年度学校目标管理督导考核实施方案》的通知和关于《怀远县2021年度学校目标管理督导考核实施方案》几点修改的通知文件材料）故扣1分
2.预算资金分配与单位实际相适应。
得2分</t>
  </si>
  <si>
    <t>1.项目资金下达至怀远县教育局，资金到位率 100%，得2分。                              
2.项目资金到位与实际发放有无偏差，得1分，否则扣1分。
指标说明：
资金到位率=（实际到位资金/预算资金）×100%
实际到位资金：2023年度实际落实的资金
预算资金：2023度预算安排的资金</t>
  </si>
  <si>
    <t>1.项目资金实际下达至怀远县教育局52.5万元，资金到位率100%。
2.2023年怀远县教育局实际发放该项目资金52.5万元，资金到位与实际发放无偏差。
得3分。</t>
  </si>
  <si>
    <t>1.怀远县财政局于2023年根据教育局申请报县政府审批后将52.5万元拨付至教育局。
2.怀远县教育局于2023年6月9日将资金拨付至禹王中学、育人中学和123辅导班。拨付流程时间较长。
得2分</t>
  </si>
  <si>
    <t>1.项目预算资金按照计划执行，预算执行率100%。
2.项目资金预算52.5万元，实际发放52.5万元。
得4分。</t>
  </si>
  <si>
    <t>1.资金使用符合国家财经法规和财务管理制度以及有关专项资金管理办法的规定，得1分；
2.资金拨付有完整的审批程序和手续，得1分；
3.符合项目预算批复规定的用途，得1分；
4.不存在截留、挤占、挪用、虚列支出等情况，得1分。</t>
  </si>
  <si>
    <t>1.怀远县教体局机关大额资金管理办法，怀教体财〔2023〕33号乡镇中心学校财务管理暂行规定，得1分；
2.制定相应的业务管理制度，但缺少部分材料，不得分；
3.制定的财务管理制度合法、合规、完整，得0.5分。</t>
  </si>
  <si>
    <t>严格执行遵守相关法律法规和管理制度的规定</t>
  </si>
  <si>
    <t>实际支出数：禹王中学奖励金2.5万元，育人中学奖励金35万元，123高考辅导班奖励金15万元。
计划支出数：禹王中学奖励金2.5万元，育人中学奖励金35万元，123高考辅导班奖励金15万元。
实际完成率达100%，得8分</t>
  </si>
  <si>
    <t>1.资金使用符合国家财经法规和财务管理制度以及有关专项资金管理办法的规定，得1分；
2.资金拨付有完整的审批程序和手续，得2分；
3.符合项目预算批复规定的用途，得2分；
4.不存在截留、挤占、挪用、虚列支出等情况，得1分。</t>
  </si>
  <si>
    <t>通过财政授权支付额度到账通知书与财务支出明细，实际到账资金52.5万元已于2022年6月5日全部支出。预算控制率=实际支付资金/实际到位资金*100%，实际完成值为 100%。该项指标满分10分，得10分。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</si>
</sst>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4">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b/>
      <sz val="20"/>
      <color theme="1"/>
      <name val="Times New Roman"/>
      <charset val="134"/>
    </font>
    <font>
      <b/>
      <sz val="12"/>
      <color theme="1"/>
      <name val="宋体"/>
      <charset val="134"/>
    </font>
    <font>
      <b/>
      <sz val="12"/>
      <name val="Times New Roman"/>
      <charset val="134"/>
    </font>
    <font>
      <sz val="12"/>
      <color theme="1"/>
      <name val="宋体"/>
      <charset val="134"/>
    </font>
    <font>
      <sz val="12"/>
      <name val="宋体"/>
      <charset val="134"/>
    </font>
    <font>
      <b/>
      <sz val="12"/>
      <name val="宋体"/>
      <charset val="134"/>
    </font>
    <font>
      <sz val="12"/>
      <color theme="1"/>
      <name val="等线"/>
      <charset val="134"/>
      <scheme val="minor"/>
    </font>
    <font>
      <sz val="11"/>
      <color theme="1"/>
      <name val="宋体"/>
      <charset val="134"/>
    </font>
    <font>
      <b/>
      <sz val="11"/>
      <color theme="1"/>
      <name val="宋体"/>
      <charset val="134"/>
    </font>
    <font>
      <sz val="10"/>
      <name val="宋体"/>
      <charset val="134"/>
    </font>
    <font>
      <sz val="10"/>
      <color theme="1"/>
      <name val="宋体"/>
      <charset val="134"/>
    </font>
    <font>
      <b/>
      <sz val="10"/>
      <name val="宋体"/>
      <charset val="134"/>
    </font>
    <font>
      <b/>
      <sz val="10"/>
      <color theme="1"/>
      <name val="宋体"/>
      <charset val="134"/>
    </font>
    <font>
      <sz val="12"/>
      <color rgb="FF333333"/>
      <name val="宋体"/>
      <charset val="134"/>
    </font>
    <font>
      <b/>
      <sz val="14"/>
      <color theme="1"/>
      <name val="Times New Roman"/>
      <charset val="134"/>
    </font>
    <font>
      <b/>
      <sz val="14"/>
      <name val="Times New Roman"/>
      <charset val="134"/>
    </font>
    <font>
      <sz val="14"/>
      <color theme="1"/>
      <name val="宋体"/>
      <charset val="134"/>
    </font>
    <font>
      <sz val="14"/>
      <name val="宋体"/>
      <charset val="134"/>
    </font>
    <font>
      <b/>
      <sz val="14"/>
      <color theme="1"/>
      <name val="宋体"/>
      <charset val="134"/>
    </font>
    <font>
      <b/>
      <sz val="14"/>
      <name val="宋体"/>
      <charset val="134"/>
    </font>
    <font>
      <sz val="14"/>
      <color theme="1"/>
      <name val="等线"/>
      <charset val="134"/>
      <scheme val="minor"/>
    </font>
    <font>
      <sz val="14"/>
      <color theme="1"/>
      <name val="Times New Roman"/>
      <charset val="134"/>
    </font>
    <font>
      <sz val="14"/>
      <name val="Times New Roman"/>
      <charset val="134"/>
    </font>
    <font>
      <sz val="14"/>
      <color rgb="FFFF0000"/>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2" borderId="17" applyNumberFormat="0" applyFon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18" applyNumberFormat="0" applyFill="0" applyAlignment="0" applyProtection="0">
      <alignment vertical="center"/>
    </xf>
    <xf numFmtId="0" fontId="40" fillId="0" borderId="18" applyNumberFormat="0" applyFill="0" applyAlignment="0" applyProtection="0">
      <alignment vertical="center"/>
    </xf>
    <xf numFmtId="0" fontId="41" fillId="0" borderId="19" applyNumberFormat="0" applyFill="0" applyAlignment="0" applyProtection="0">
      <alignment vertical="center"/>
    </xf>
    <xf numFmtId="0" fontId="41" fillId="0" borderId="0" applyNumberFormat="0" applyFill="0" applyBorder="0" applyAlignment="0" applyProtection="0">
      <alignment vertical="center"/>
    </xf>
    <xf numFmtId="0" fontId="42" fillId="3" borderId="20" applyNumberFormat="0" applyAlignment="0" applyProtection="0">
      <alignment vertical="center"/>
    </xf>
    <xf numFmtId="0" fontId="43" fillId="4" borderId="21" applyNumberFormat="0" applyAlignment="0" applyProtection="0">
      <alignment vertical="center"/>
    </xf>
    <xf numFmtId="0" fontId="44" fillId="4" borderId="20" applyNumberFormat="0" applyAlignment="0" applyProtection="0">
      <alignment vertical="center"/>
    </xf>
    <xf numFmtId="0" fontId="45" fillId="5" borderId="22" applyNumberFormat="0" applyAlignment="0" applyProtection="0">
      <alignment vertical="center"/>
    </xf>
    <xf numFmtId="0" fontId="46" fillId="0" borderId="23" applyNumberFormat="0" applyFill="0" applyAlignment="0" applyProtection="0">
      <alignment vertical="center"/>
    </xf>
    <xf numFmtId="0" fontId="47" fillId="0" borderId="24" applyNumberFormat="0" applyFill="0" applyAlignment="0" applyProtection="0">
      <alignment vertical="center"/>
    </xf>
    <xf numFmtId="0" fontId="48" fillId="6" borderId="0" applyNumberFormat="0" applyBorder="0" applyAlignment="0" applyProtection="0">
      <alignment vertical="center"/>
    </xf>
    <xf numFmtId="0" fontId="49" fillId="7" borderId="0" applyNumberFormat="0" applyBorder="0" applyAlignment="0" applyProtection="0">
      <alignment vertical="center"/>
    </xf>
    <xf numFmtId="0" fontId="50" fillId="8" borderId="0" applyNumberFormat="0" applyBorder="0" applyAlignment="0" applyProtection="0">
      <alignment vertical="center"/>
    </xf>
    <xf numFmtId="0" fontId="51" fillId="9" borderId="0" applyNumberFormat="0" applyBorder="0" applyAlignment="0" applyProtection="0">
      <alignment vertical="center"/>
    </xf>
    <xf numFmtId="0" fontId="52" fillId="10" borderId="0" applyNumberFormat="0" applyBorder="0" applyAlignment="0" applyProtection="0">
      <alignment vertical="center"/>
    </xf>
    <xf numFmtId="0" fontId="52" fillId="11" borderId="0" applyNumberFormat="0" applyBorder="0" applyAlignment="0" applyProtection="0">
      <alignment vertical="center"/>
    </xf>
    <xf numFmtId="0" fontId="51" fillId="12" borderId="0" applyNumberFormat="0" applyBorder="0" applyAlignment="0" applyProtection="0">
      <alignment vertical="center"/>
    </xf>
    <xf numFmtId="0" fontId="51" fillId="13" borderId="0" applyNumberFormat="0" applyBorder="0" applyAlignment="0" applyProtection="0">
      <alignment vertical="center"/>
    </xf>
    <xf numFmtId="0" fontId="52" fillId="14" borderId="0" applyNumberFormat="0" applyBorder="0" applyAlignment="0" applyProtection="0">
      <alignment vertical="center"/>
    </xf>
    <xf numFmtId="0" fontId="52" fillId="15" borderId="0" applyNumberFormat="0" applyBorder="0" applyAlignment="0" applyProtection="0">
      <alignment vertical="center"/>
    </xf>
    <xf numFmtId="0" fontId="51" fillId="16" borderId="0" applyNumberFormat="0" applyBorder="0" applyAlignment="0" applyProtection="0">
      <alignment vertical="center"/>
    </xf>
    <xf numFmtId="0" fontId="51" fillId="17" borderId="0" applyNumberFormat="0" applyBorder="0" applyAlignment="0" applyProtection="0">
      <alignment vertical="center"/>
    </xf>
    <xf numFmtId="0" fontId="52" fillId="18" borderId="0" applyNumberFormat="0" applyBorder="0" applyAlignment="0" applyProtection="0">
      <alignment vertical="center"/>
    </xf>
    <xf numFmtId="0" fontId="52" fillId="19" borderId="0" applyNumberFormat="0" applyBorder="0" applyAlignment="0" applyProtection="0">
      <alignment vertical="center"/>
    </xf>
    <xf numFmtId="0" fontId="51" fillId="20" borderId="0" applyNumberFormat="0" applyBorder="0" applyAlignment="0" applyProtection="0">
      <alignment vertical="center"/>
    </xf>
    <xf numFmtId="0" fontId="51" fillId="21" borderId="0" applyNumberFormat="0" applyBorder="0" applyAlignment="0" applyProtection="0">
      <alignment vertical="center"/>
    </xf>
    <xf numFmtId="0" fontId="52" fillId="22" borderId="0" applyNumberFormat="0" applyBorder="0" applyAlignment="0" applyProtection="0">
      <alignment vertical="center"/>
    </xf>
    <xf numFmtId="0" fontId="52" fillId="23"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1" fillId="28" borderId="0" applyNumberFormat="0" applyBorder="0" applyAlignment="0" applyProtection="0">
      <alignment vertical="center"/>
    </xf>
    <xf numFmtId="0" fontId="51" fillId="29" borderId="0" applyNumberFormat="0" applyBorder="0" applyAlignment="0" applyProtection="0">
      <alignment vertical="center"/>
    </xf>
    <xf numFmtId="0" fontId="52" fillId="30" borderId="0" applyNumberFormat="0" applyBorder="0" applyAlignment="0" applyProtection="0">
      <alignment vertical="center"/>
    </xf>
    <xf numFmtId="0" fontId="52" fillId="31" borderId="0" applyNumberFormat="0" applyBorder="0" applyAlignment="0" applyProtection="0">
      <alignment vertical="center"/>
    </xf>
    <xf numFmtId="0" fontId="51" fillId="32" borderId="0" applyNumberFormat="0" applyBorder="0" applyAlignment="0" applyProtection="0">
      <alignment vertical="center"/>
    </xf>
  </cellStyleXfs>
  <cellXfs count="156">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lignment vertical="center"/>
    </xf>
    <xf numFmtId="0" fontId="10" fillId="0" borderId="0" xfId="0" applyFont="1" applyAlignment="1">
      <alignment horizontal="center" vertical="center" wrapText="1"/>
    </xf>
    <xf numFmtId="0" fontId="11" fillId="0" borderId="0" xfId="0" applyFont="1" applyFill="1">
      <alignment vertical="center"/>
    </xf>
    <xf numFmtId="0" fontId="3"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wrapText="1"/>
    </xf>
    <xf numFmtId="0" fontId="14" fillId="0" borderId="4" xfId="0" applyFont="1" applyBorder="1" applyAlignment="1">
      <alignment vertical="center" wrapText="1"/>
    </xf>
    <xf numFmtId="0" fontId="14" fillId="0" borderId="4" xfId="0" applyFont="1" applyBorder="1" applyAlignment="1">
      <alignment horizontal="center" vertical="center"/>
    </xf>
    <xf numFmtId="0" fontId="13" fillId="0" borderId="4" xfId="0" applyFont="1" applyBorder="1" applyAlignment="1">
      <alignment vertical="center" wrapText="1"/>
    </xf>
    <xf numFmtId="0" fontId="13" fillId="0" borderId="3" xfId="0" applyFont="1" applyFill="1" applyBorder="1" applyAlignment="1">
      <alignment horizontal="center" vertical="center"/>
    </xf>
    <xf numFmtId="0" fontId="14" fillId="0" borderId="4" xfId="0" applyFont="1" applyFill="1" applyBorder="1" applyAlignment="1">
      <alignment vertical="center" wrapText="1"/>
    </xf>
    <xf numFmtId="0" fontId="14" fillId="0" borderId="4" xfId="0" applyFont="1" applyFill="1" applyBorder="1" applyAlignment="1">
      <alignment horizontal="center" vertical="center"/>
    </xf>
    <xf numFmtId="0" fontId="13" fillId="0" borderId="4" xfId="0" applyFont="1" applyFill="1" applyBorder="1" applyAlignment="1">
      <alignment vertical="center" wrapText="1"/>
    </xf>
    <xf numFmtId="0" fontId="14" fillId="0" borderId="3" xfId="0" applyFont="1" applyFill="1" applyBorder="1" applyAlignment="1">
      <alignment horizontal="center" vertical="center"/>
    </xf>
    <xf numFmtId="0" fontId="13" fillId="0" borderId="5" xfId="0" applyFont="1" applyBorder="1" applyAlignment="1">
      <alignment horizontal="center" vertical="center" wrapText="1"/>
    </xf>
    <xf numFmtId="0" fontId="14" fillId="0" borderId="3" xfId="0" applyFont="1" applyBorder="1" applyAlignment="1">
      <alignment horizontal="center" vertical="center"/>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Fill="1" applyBorder="1" applyAlignment="1">
      <alignment horizontal="center" vertical="center" wrapText="1"/>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5" fillId="0" borderId="9" xfId="0" applyFont="1" applyBorder="1" applyAlignment="1">
      <alignment vertical="center" wrapText="1"/>
    </xf>
    <xf numFmtId="0" fontId="15" fillId="0" borderId="9" xfId="0" applyFont="1" applyBorder="1" applyAlignment="1">
      <alignment horizontal="center" vertical="center"/>
    </xf>
    <xf numFmtId="0" fontId="11" fillId="0" borderId="9" xfId="0" applyFont="1" applyBorder="1" applyAlignment="1">
      <alignment horizontal="center" vertical="center" wrapText="1"/>
    </xf>
    <xf numFmtId="0" fontId="11" fillId="0" borderId="9" xfId="0" applyFont="1" applyBorder="1">
      <alignment vertical="center"/>
    </xf>
    <xf numFmtId="0" fontId="16"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2" fillId="0" borderId="0" xfId="0" applyFont="1" applyFill="1">
      <alignment vertical="center"/>
    </xf>
    <xf numFmtId="10" fontId="12" fillId="0" borderId="0" xfId="0" applyNumberFormat="1" applyFont="1" applyFill="1">
      <alignment vertical="center"/>
    </xf>
    <xf numFmtId="0" fontId="12" fillId="0" borderId="2" xfId="0" applyFont="1" applyBorder="1" applyAlignment="1">
      <alignment horizontal="center" vertical="center"/>
    </xf>
    <xf numFmtId="10" fontId="12" fillId="0" borderId="10" xfId="0" applyNumberFormat="1" applyFont="1" applyBorder="1" applyAlignment="1">
      <alignment horizontal="center" vertical="center"/>
    </xf>
    <xf numFmtId="10" fontId="14" fillId="0" borderId="11" xfId="0" applyNumberFormat="1" applyFont="1" applyFill="1" applyBorder="1" applyAlignment="1">
      <alignment horizontal="center" vertical="center"/>
    </xf>
    <xf numFmtId="0" fontId="4" fillId="0" borderId="0" xfId="0" applyFont="1" applyFill="1" applyAlignment="1">
      <alignment vertical="center" wrapText="1"/>
    </xf>
    <xf numFmtId="0" fontId="6" fillId="0" borderId="0" xfId="0" applyFont="1" applyAlignment="1">
      <alignment vertical="center" wrapText="1"/>
    </xf>
    <xf numFmtId="0" fontId="5" fillId="0" borderId="0" xfId="0" applyFont="1" applyFill="1" applyAlignment="1">
      <alignment vertical="center" wrapText="1"/>
    </xf>
    <xf numFmtId="10" fontId="15" fillId="0" borderId="12" xfId="0" applyNumberFormat="1" applyFont="1" applyFill="1" applyBorder="1" applyAlignment="1">
      <alignment horizontal="center" vertical="center"/>
    </xf>
    <xf numFmtId="10" fontId="5" fillId="0" borderId="0" xfId="0" applyNumberFormat="1" applyFont="1">
      <alignment vertical="center"/>
    </xf>
    <xf numFmtId="0" fontId="17" fillId="0" borderId="0" xfId="0" applyFont="1">
      <alignment vertical="center"/>
    </xf>
    <xf numFmtId="0" fontId="18" fillId="0" borderId="0" xfId="0" applyFont="1" applyFill="1">
      <alignment vertical="center"/>
    </xf>
    <xf numFmtId="0" fontId="11" fillId="0" borderId="0" xfId="0" applyFont="1" applyAlignment="1">
      <alignment horizontal="center" vertical="center"/>
    </xf>
    <xf numFmtId="0" fontId="11" fillId="0" borderId="0" xfId="0" applyFont="1">
      <alignment vertical="center"/>
    </xf>
    <xf numFmtId="0" fontId="12" fillId="0" borderId="0" xfId="0" applyFont="1">
      <alignment vertical="center"/>
    </xf>
    <xf numFmtId="0" fontId="19" fillId="0" borderId="0" xfId="0" applyFont="1" applyAlignment="1">
      <alignment horizontal="center" vertical="center"/>
    </xf>
    <xf numFmtId="0" fontId="20" fillId="0" borderId="0" xfId="0" applyFont="1">
      <alignment vertical="center"/>
    </xf>
    <xf numFmtId="0" fontId="21" fillId="0" borderId="0" xfId="0" applyFont="1" applyFill="1">
      <alignment vertical="center"/>
    </xf>
    <xf numFmtId="0" fontId="21" fillId="0" borderId="0" xfId="0" applyFont="1" applyFill="1" applyAlignment="1">
      <alignment horizontal="center" vertical="center"/>
    </xf>
    <xf numFmtId="0" fontId="22" fillId="0" borderId="0" xfId="0" applyFont="1" applyFill="1">
      <alignment vertical="center"/>
    </xf>
    <xf numFmtId="0" fontId="3" fillId="0" borderId="10" xfId="0" applyFont="1" applyBorder="1" applyAlignment="1">
      <alignment horizontal="center" vertical="center"/>
    </xf>
    <xf numFmtId="0" fontId="13" fillId="0" borderId="4" xfId="0" applyFont="1" applyBorder="1" applyAlignment="1">
      <alignment horizontal="center" vertical="center"/>
    </xf>
    <xf numFmtId="0" fontId="13" fillId="0" borderId="4" xfId="0" applyFont="1" applyBorder="1" applyAlignment="1">
      <alignment horizontal="justify" vertical="center"/>
    </xf>
    <xf numFmtId="0" fontId="23" fillId="0" borderId="4" xfId="0" applyFont="1" applyBorder="1" applyAlignment="1">
      <alignment horizontal="center" vertical="center"/>
    </xf>
    <xf numFmtId="0" fontId="23" fillId="0" borderId="4" xfId="0" applyFont="1" applyBorder="1" applyAlignment="1">
      <alignment horizontal="justify" vertical="center"/>
    </xf>
    <xf numFmtId="0" fontId="14" fillId="0" borderId="11" xfId="0" applyFont="1" applyBorder="1" applyAlignment="1">
      <alignment horizontal="left" vertical="center" wrapText="1"/>
    </xf>
    <xf numFmtId="0" fontId="13" fillId="0" borderId="0" xfId="0" applyFont="1" applyAlignment="1">
      <alignment vertical="center" wrapText="1"/>
    </xf>
    <xf numFmtId="0" fontId="13" fillId="0" borderId="0" xfId="0" applyFont="1">
      <alignment vertical="center"/>
    </xf>
    <xf numFmtId="0" fontId="13" fillId="0" borderId="0" xfId="0" applyFont="1" applyFill="1">
      <alignment vertical="center"/>
    </xf>
    <xf numFmtId="0" fontId="14" fillId="0" borderId="0" xfId="0" applyFont="1" applyFill="1">
      <alignment vertical="center"/>
    </xf>
    <xf numFmtId="0" fontId="14" fillId="0" borderId="0" xfId="0" applyFont="1">
      <alignment vertical="center"/>
    </xf>
    <xf numFmtId="0" fontId="15" fillId="0" borderId="0" xfId="0" applyFont="1" applyFill="1">
      <alignment vertical="center"/>
    </xf>
    <xf numFmtId="0" fontId="15" fillId="0" borderId="0" xfId="0" applyFont="1" applyFill="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left" vertical="center"/>
    </xf>
    <xf numFmtId="0" fontId="12" fillId="0" borderId="14" xfId="0" applyFont="1" applyBorder="1" applyAlignment="1">
      <alignment horizontal="left" vertical="center"/>
    </xf>
    <xf numFmtId="0" fontId="15" fillId="0" borderId="14" xfId="0" applyFont="1" applyBorder="1" applyAlignment="1">
      <alignment horizontal="left" vertical="center"/>
    </xf>
    <xf numFmtId="0" fontId="11" fillId="0" borderId="11" xfId="0" applyFont="1" applyBorder="1" applyAlignment="1">
      <alignment vertical="center" wrapText="1"/>
    </xf>
    <xf numFmtId="0" fontId="5" fillId="0" borderId="3" xfId="0" applyFont="1" applyBorder="1" applyAlignment="1">
      <alignment horizontal="center" vertical="center"/>
    </xf>
    <xf numFmtId="0" fontId="13" fillId="0" borderId="4" xfId="0" applyFont="1" applyBorder="1" applyAlignment="1">
      <alignment horizontal="left" vertical="center" wrapText="1"/>
    </xf>
    <xf numFmtId="0" fontId="4" fillId="0" borderId="14" xfId="0" applyFont="1" applyBorder="1" applyAlignment="1">
      <alignment horizontal="left" vertical="center" wrapText="1"/>
    </xf>
    <xf numFmtId="0" fontId="13" fillId="0" borderId="14" xfId="0" applyFont="1" applyFill="1" applyBorder="1" applyAlignment="1">
      <alignment horizontal="left" vertical="center" wrapText="1"/>
    </xf>
    <xf numFmtId="0" fontId="13" fillId="0" borderId="11" xfId="0" applyFont="1" applyBorder="1" applyAlignment="1">
      <alignment vertical="center" wrapText="1"/>
    </xf>
    <xf numFmtId="0" fontId="15" fillId="0" borderId="3" xfId="0" applyFont="1" applyFill="1" applyBorder="1" applyAlignment="1">
      <alignment horizontal="center" vertical="center"/>
    </xf>
    <xf numFmtId="0" fontId="15" fillId="0" borderId="4" xfId="0" applyFont="1" applyFill="1" applyBorder="1" applyAlignment="1">
      <alignment horizontal="left" vertical="center" wrapText="1"/>
    </xf>
    <xf numFmtId="0" fontId="12" fillId="0" borderId="14" xfId="0" applyFont="1" applyFill="1" applyBorder="1" applyAlignment="1">
      <alignment horizontal="left" vertical="center" wrapText="1"/>
    </xf>
    <xf numFmtId="0" fontId="15" fillId="0" borderId="14" xfId="0" applyFont="1" applyFill="1" applyBorder="1" applyAlignment="1">
      <alignment horizontal="left" vertical="center"/>
    </xf>
    <xf numFmtId="0" fontId="11" fillId="0" borderId="11" xfId="0" applyFont="1" applyFill="1" applyBorder="1" applyAlignment="1">
      <alignment vertical="center" wrapText="1"/>
    </xf>
    <xf numFmtId="0" fontId="5" fillId="0" borderId="3" xfId="0" applyFont="1" applyFill="1" applyBorder="1" applyAlignment="1">
      <alignment horizontal="center" vertical="center"/>
    </xf>
    <xf numFmtId="0" fontId="13" fillId="0" borderId="4" xfId="0" applyFont="1" applyFill="1" applyBorder="1" applyAlignment="1">
      <alignment horizontal="left" vertical="center" wrapText="1"/>
    </xf>
    <xf numFmtId="0" fontId="13" fillId="0" borderId="11" xfId="0" applyFont="1" applyFill="1" applyBorder="1" applyAlignment="1">
      <alignment vertical="center" wrapText="1"/>
    </xf>
    <xf numFmtId="0" fontId="14" fillId="0" borderId="11" xfId="0" applyFont="1" applyBorder="1" applyAlignment="1">
      <alignment vertical="center" wrapText="1"/>
    </xf>
    <xf numFmtId="0" fontId="15" fillId="0" borderId="15" xfId="0" applyFont="1" applyBorder="1" applyAlignment="1">
      <alignment horizontal="center" vertical="center"/>
    </xf>
    <xf numFmtId="0" fontId="12" fillId="0" borderId="16" xfId="0" applyFont="1" applyBorder="1" applyAlignment="1">
      <alignment horizontal="center" vertical="center"/>
    </xf>
    <xf numFmtId="0" fontId="11" fillId="0" borderId="12" xfId="0" applyFont="1" applyBorder="1">
      <alignment vertical="center"/>
    </xf>
    <xf numFmtId="0" fontId="15" fillId="0" borderId="0" xfId="0" applyFont="1">
      <alignment vertical="center"/>
    </xf>
    <xf numFmtId="0" fontId="24" fillId="0" borderId="1" xfId="0" applyFont="1" applyBorder="1" applyAlignment="1">
      <alignment horizontal="center" vertical="center"/>
    </xf>
    <xf numFmtId="0" fontId="24"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wrapText="1"/>
    </xf>
    <xf numFmtId="0" fontId="26" fillId="0" borderId="4" xfId="0" applyFont="1" applyBorder="1" applyAlignment="1">
      <alignment horizontal="center" vertical="center"/>
    </xf>
    <xf numFmtId="0" fontId="27" fillId="0" borderId="4" xfId="0" applyFont="1" applyBorder="1">
      <alignment vertical="center"/>
    </xf>
    <xf numFmtId="0" fontId="27" fillId="0" borderId="4" xfId="0" applyFont="1" applyBorder="1" applyAlignment="1">
      <alignment horizontal="center" vertical="center"/>
    </xf>
    <xf numFmtId="0" fontId="26" fillId="0" borderId="4" xfId="0" applyFont="1" applyBorder="1" applyAlignment="1">
      <alignment vertical="center" wrapText="1"/>
    </xf>
    <xf numFmtId="0" fontId="26" fillId="0" borderId="3" xfId="0" applyFont="1" applyFill="1" applyBorder="1" applyAlignment="1">
      <alignment horizontal="center" vertical="center"/>
    </xf>
    <xf numFmtId="0" fontId="27" fillId="0" borderId="4" xfId="0" applyFont="1" applyFill="1" applyBorder="1">
      <alignment vertical="center"/>
    </xf>
    <xf numFmtId="0" fontId="27" fillId="0" borderId="4" xfId="0" applyFont="1" applyFill="1" applyBorder="1" applyAlignment="1">
      <alignment horizontal="center" vertical="center"/>
    </xf>
    <xf numFmtId="0" fontId="26" fillId="0" borderId="4" xfId="0" applyFont="1" applyFill="1" applyBorder="1" applyAlignment="1">
      <alignment vertical="center" wrapText="1"/>
    </xf>
    <xf numFmtId="0" fontId="27" fillId="0" borderId="4" xfId="0" applyFont="1" applyFill="1" applyBorder="1" applyAlignment="1">
      <alignment vertical="center" wrapText="1"/>
    </xf>
    <xf numFmtId="0" fontId="27" fillId="0" borderId="3" xfId="0" applyFont="1" applyFill="1" applyBorder="1" applyAlignment="1">
      <alignment horizontal="center" vertical="center"/>
    </xf>
    <xf numFmtId="0" fontId="27" fillId="0" borderId="3" xfId="0" applyFont="1" applyBorder="1" applyAlignment="1">
      <alignment horizontal="center" vertical="center"/>
    </xf>
    <xf numFmtId="0" fontId="26" fillId="0" borderId="4" xfId="0" applyFont="1" applyFill="1" applyBorder="1" applyAlignment="1">
      <alignment horizontal="center" vertical="center" wrapText="1"/>
    </xf>
    <xf numFmtId="0" fontId="27" fillId="0" borderId="4" xfId="0" applyFont="1" applyBorder="1" applyAlignment="1">
      <alignment vertical="center" wrapText="1"/>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9" fillId="0" borderId="9" xfId="0" applyFont="1" applyBorder="1">
      <alignment vertical="center"/>
    </xf>
    <xf numFmtId="0" fontId="29" fillId="0" borderId="9" xfId="0" applyFont="1" applyBorder="1" applyAlignment="1">
      <alignment horizontal="center" vertical="center"/>
    </xf>
    <xf numFmtId="0" fontId="28" fillId="0" borderId="9" xfId="0" applyFont="1" applyBorder="1" applyAlignment="1">
      <alignment horizontal="center" vertical="center" wrapText="1"/>
    </xf>
    <xf numFmtId="0" fontId="30" fillId="0" borderId="0" xfId="0" applyFont="1">
      <alignment vertical="center"/>
    </xf>
    <xf numFmtId="0" fontId="31" fillId="0" borderId="0" xfId="0" applyFont="1">
      <alignment vertical="center"/>
    </xf>
    <xf numFmtId="0" fontId="32" fillId="0" borderId="0" xfId="0" applyFont="1">
      <alignment vertical="center"/>
    </xf>
    <xf numFmtId="0" fontId="32" fillId="0" borderId="0" xfId="0" applyFont="1" applyAlignment="1">
      <alignment horizontal="center" vertical="center"/>
    </xf>
    <xf numFmtId="0" fontId="31" fillId="0" borderId="0" xfId="0" applyFont="1" applyAlignment="1">
      <alignment horizontal="center" vertical="center" wrapText="1"/>
    </xf>
    <xf numFmtId="0" fontId="31" fillId="0" borderId="0" xfId="0" applyFont="1" applyAlignment="1">
      <alignment horizontal="center" vertical="center"/>
    </xf>
    <xf numFmtId="0" fontId="24" fillId="0" borderId="0" xfId="0" applyFont="1" applyFill="1">
      <alignment vertical="center"/>
    </xf>
    <xf numFmtId="10" fontId="25" fillId="0" borderId="10" xfId="0" applyNumberFormat="1" applyFont="1" applyBorder="1" applyAlignment="1">
      <alignment horizontal="center" vertical="center"/>
    </xf>
    <xf numFmtId="0" fontId="24" fillId="0" borderId="0" xfId="0" applyFont="1" applyAlignment="1">
      <alignment horizontal="center" vertical="center"/>
    </xf>
    <xf numFmtId="10" fontId="27" fillId="0" borderId="11" xfId="0" applyNumberFormat="1" applyFont="1" applyFill="1" applyBorder="1" applyAlignment="1">
      <alignment horizontal="center" vertical="center"/>
    </xf>
    <xf numFmtId="0" fontId="31" fillId="0" borderId="0" xfId="0" applyFont="1" applyFill="1">
      <alignment vertical="center"/>
    </xf>
    <xf numFmtId="0" fontId="32" fillId="0" borderId="0" xfId="0" applyFont="1" applyFill="1">
      <alignment vertical="center"/>
    </xf>
    <xf numFmtId="0" fontId="31" fillId="0" borderId="0" xfId="0" applyFont="1" applyFill="1" applyAlignment="1">
      <alignment vertical="center" wrapText="1"/>
    </xf>
    <xf numFmtId="0" fontId="33" fillId="0" borderId="0" xfId="0" applyFont="1" applyAlignment="1">
      <alignment vertical="center" wrapText="1"/>
    </xf>
    <xf numFmtId="0" fontId="32" fillId="0" borderId="0" xfId="0" applyFont="1" applyFill="1" applyAlignment="1">
      <alignment vertical="center" wrapText="1"/>
    </xf>
    <xf numFmtId="10" fontId="29" fillId="0" borderId="12" xfId="0" applyNumberFormat="1" applyFont="1" applyFill="1" applyBorder="1" applyAlignment="1">
      <alignment horizontal="center" vertical="center"/>
    </xf>
    <xf numFmtId="0" fontId="24" fillId="0" borderId="0" xfId="0" applyFont="1">
      <alignment vertical="center"/>
    </xf>
    <xf numFmtId="10" fontId="32" fillId="0" borderId="0" xfId="0" applyNumberFormat="1"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showZeros="0" tabSelected="1" zoomScale="70" zoomScaleNormal="70" workbookViewId="0">
      <pane xSplit="3" ySplit="4" topLeftCell="D17" activePane="bottomRight" state="frozen"/>
      <selection/>
      <selection pane="topRight"/>
      <selection pane="bottomLeft"/>
      <selection pane="bottomRight" activeCell="A2" sqref="A2:J2"/>
    </sheetView>
  </sheetViews>
  <sheetFormatPr defaultColWidth="9" defaultRowHeight="13.5"/>
  <cols>
    <col min="1" max="1" width="5.41666666666667" style="10" customWidth="1"/>
    <col min="2" max="2" width="11.6" style="11" customWidth="1"/>
    <col min="3" max="3" width="13.025" style="11" customWidth="1"/>
    <col min="4" max="4" width="33.0333333333333" style="16" customWidth="1"/>
    <col min="5" max="5" width="17.85" style="13" customWidth="1"/>
    <col min="6" max="6" width="42.0833333333333" style="14" customWidth="1"/>
    <col min="7" max="7" width="67.3083333333333" style="15" customWidth="1"/>
    <col min="8" max="9" width="12.5" style="16" customWidth="1"/>
    <col min="10" max="10" width="18.2083333333333" style="17" customWidth="1"/>
    <col min="11" max="11" width="46.0833333333333" customWidth="1"/>
  </cols>
  <sheetData>
    <row r="1" s="1" customFormat="1" ht="15" spans="1:10">
      <c r="A1" s="113" t="s">
        <v>0</v>
      </c>
      <c r="B1" s="11"/>
      <c r="C1" s="11"/>
      <c r="D1" s="16"/>
      <c r="E1" s="13"/>
      <c r="F1" s="14"/>
      <c r="G1" s="15"/>
      <c r="H1" s="16"/>
      <c r="I1" s="16"/>
      <c r="J1" s="17"/>
    </row>
    <row r="2" s="1" customFormat="1" ht="25.5" spans="1:10">
      <c r="A2" s="18" t="s">
        <v>1</v>
      </c>
      <c r="B2" s="18"/>
      <c r="C2" s="18"/>
      <c r="D2" s="18"/>
      <c r="E2" s="18"/>
      <c r="F2" s="18"/>
      <c r="G2" s="18"/>
      <c r="H2" s="18"/>
      <c r="I2" s="18"/>
      <c r="J2" s="18"/>
    </row>
    <row r="3" s="2" customFormat="1" ht="14.15" customHeight="1" spans="1:11">
      <c r="A3" s="19" t="s">
        <v>2</v>
      </c>
      <c r="B3" s="20"/>
      <c r="C3" s="20"/>
      <c r="D3" s="56"/>
      <c r="E3" s="22"/>
      <c r="F3" s="23"/>
      <c r="G3" s="24"/>
      <c r="H3" s="56"/>
      <c r="I3" s="56"/>
      <c r="J3" s="57"/>
      <c r="K3" s="144"/>
    </row>
    <row r="4" s="3" customFormat="1" ht="33.5" customHeight="1" spans="1:11">
      <c r="A4" s="114" t="s">
        <v>3</v>
      </c>
      <c r="B4" s="115" t="s">
        <v>4</v>
      </c>
      <c r="C4" s="115" t="s">
        <v>5</v>
      </c>
      <c r="D4" s="116" t="s">
        <v>6</v>
      </c>
      <c r="E4" s="116" t="s">
        <v>7</v>
      </c>
      <c r="F4" s="115" t="s">
        <v>8</v>
      </c>
      <c r="G4" s="115" t="s">
        <v>9</v>
      </c>
      <c r="H4" s="117" t="s">
        <v>10</v>
      </c>
      <c r="I4" s="117" t="s">
        <v>11</v>
      </c>
      <c r="J4" s="145" t="s">
        <v>12</v>
      </c>
      <c r="K4" s="146"/>
    </row>
    <row r="5" s="4" customFormat="1" ht="141" customHeight="1" spans="1:11">
      <c r="A5" s="118">
        <v>1</v>
      </c>
      <c r="B5" s="119" t="s">
        <v>13</v>
      </c>
      <c r="C5" s="120" t="s">
        <v>14</v>
      </c>
      <c r="D5" s="121" t="s">
        <v>15</v>
      </c>
      <c r="E5" s="122">
        <v>3</v>
      </c>
      <c r="F5" s="123" t="s">
        <v>16</v>
      </c>
      <c r="G5" s="123" t="s">
        <v>17</v>
      </c>
      <c r="H5" s="122">
        <v>3</v>
      </c>
      <c r="I5" s="122">
        <f>E5-H5</f>
        <v>0</v>
      </c>
      <c r="J5" s="147">
        <f t="shared" ref="J5:J14" si="0">ROUND(H5/E5,4)</f>
        <v>1</v>
      </c>
      <c r="K5" s="139"/>
    </row>
    <row r="6" s="4" customFormat="1" ht="62" customHeight="1" spans="1:11">
      <c r="A6" s="118">
        <v>2</v>
      </c>
      <c r="B6" s="119"/>
      <c r="C6" s="120"/>
      <c r="D6" s="121" t="s">
        <v>18</v>
      </c>
      <c r="E6" s="122">
        <v>3</v>
      </c>
      <c r="F6" s="123" t="s">
        <v>19</v>
      </c>
      <c r="G6" s="123" t="s">
        <v>20</v>
      </c>
      <c r="H6" s="122">
        <v>3</v>
      </c>
      <c r="I6" s="122">
        <f t="shared" ref="I6:I25" si="1">E6-H6</f>
        <v>0</v>
      </c>
      <c r="J6" s="147">
        <f t="shared" si="0"/>
        <v>1</v>
      </c>
      <c r="K6" s="139"/>
    </row>
    <row r="7" s="5" customFormat="1" ht="86" customHeight="1" spans="1:11">
      <c r="A7" s="124">
        <v>3</v>
      </c>
      <c r="B7" s="119"/>
      <c r="C7" s="120" t="s">
        <v>21</v>
      </c>
      <c r="D7" s="125" t="s">
        <v>22</v>
      </c>
      <c r="E7" s="126">
        <v>3</v>
      </c>
      <c r="F7" s="127" t="s">
        <v>23</v>
      </c>
      <c r="G7" s="128" t="s">
        <v>24</v>
      </c>
      <c r="H7" s="126">
        <v>3</v>
      </c>
      <c r="I7" s="122">
        <f t="shared" si="1"/>
        <v>0</v>
      </c>
      <c r="J7" s="147">
        <f t="shared" si="0"/>
        <v>1</v>
      </c>
      <c r="K7" s="148"/>
    </row>
    <row r="8" s="5" customFormat="1" ht="98" customHeight="1" spans="1:11">
      <c r="A8" s="124">
        <v>4</v>
      </c>
      <c r="B8" s="119"/>
      <c r="C8" s="120"/>
      <c r="D8" s="125" t="s">
        <v>25</v>
      </c>
      <c r="E8" s="126">
        <v>5</v>
      </c>
      <c r="F8" s="127" t="s">
        <v>26</v>
      </c>
      <c r="G8" s="127" t="s">
        <v>27</v>
      </c>
      <c r="H8" s="126">
        <v>2</v>
      </c>
      <c r="I8" s="122">
        <f t="shared" si="1"/>
        <v>3</v>
      </c>
      <c r="J8" s="147">
        <f t="shared" si="0"/>
        <v>0.4</v>
      </c>
      <c r="K8" s="148"/>
    </row>
    <row r="9" s="4" customFormat="1" ht="136" customHeight="1" spans="1:11">
      <c r="A9" s="118">
        <v>5</v>
      </c>
      <c r="B9" s="119"/>
      <c r="C9" s="120" t="s">
        <v>28</v>
      </c>
      <c r="D9" s="125" t="s">
        <v>29</v>
      </c>
      <c r="E9" s="126">
        <v>2</v>
      </c>
      <c r="F9" s="127" t="s">
        <v>30</v>
      </c>
      <c r="G9" s="123" t="s">
        <v>30</v>
      </c>
      <c r="H9" s="122">
        <v>2</v>
      </c>
      <c r="I9" s="122">
        <f t="shared" si="1"/>
        <v>0</v>
      </c>
      <c r="J9" s="147">
        <f t="shared" si="0"/>
        <v>1</v>
      </c>
      <c r="K9" s="139"/>
    </row>
    <row r="10" s="4" customFormat="1" ht="90" customHeight="1" spans="1:11">
      <c r="A10" s="118">
        <v>6</v>
      </c>
      <c r="B10" s="119"/>
      <c r="C10" s="120"/>
      <c r="D10" s="125" t="s">
        <v>31</v>
      </c>
      <c r="E10" s="126">
        <v>4</v>
      </c>
      <c r="F10" s="127" t="s">
        <v>32</v>
      </c>
      <c r="G10" s="127" t="s">
        <v>33</v>
      </c>
      <c r="H10" s="122">
        <v>2</v>
      </c>
      <c r="I10" s="122">
        <f t="shared" si="1"/>
        <v>2</v>
      </c>
      <c r="J10" s="147">
        <f t="shared" si="0"/>
        <v>0.5</v>
      </c>
      <c r="K10" s="139"/>
    </row>
    <row r="11" s="6" customFormat="1" ht="89" customHeight="1" spans="1:11">
      <c r="A11" s="129">
        <v>7</v>
      </c>
      <c r="B11" s="119" t="s">
        <v>34</v>
      </c>
      <c r="C11" s="120" t="s">
        <v>35</v>
      </c>
      <c r="D11" s="125" t="s">
        <v>36</v>
      </c>
      <c r="E11" s="126">
        <v>4</v>
      </c>
      <c r="F11" s="127" t="s">
        <v>37</v>
      </c>
      <c r="G11" s="128" t="s">
        <v>38</v>
      </c>
      <c r="H11" s="126">
        <v>4</v>
      </c>
      <c r="I11" s="122">
        <f t="shared" si="1"/>
        <v>0</v>
      </c>
      <c r="J11" s="147">
        <f t="shared" si="0"/>
        <v>1</v>
      </c>
      <c r="K11" s="149"/>
    </row>
    <row r="12" s="7" customFormat="1" ht="51" customHeight="1" spans="1:11">
      <c r="A12" s="130">
        <v>8</v>
      </c>
      <c r="B12" s="119"/>
      <c r="C12" s="120"/>
      <c r="D12" s="121" t="s">
        <v>39</v>
      </c>
      <c r="E12" s="122">
        <v>4</v>
      </c>
      <c r="F12" s="127" t="s">
        <v>40</v>
      </c>
      <c r="G12" s="128" t="s">
        <v>41</v>
      </c>
      <c r="H12" s="122">
        <v>2</v>
      </c>
      <c r="I12" s="122">
        <f t="shared" si="1"/>
        <v>2</v>
      </c>
      <c r="J12" s="147">
        <f t="shared" si="0"/>
        <v>0.5</v>
      </c>
      <c r="K12" s="140"/>
    </row>
    <row r="13" s="5" customFormat="1" ht="99" customHeight="1" spans="1:11">
      <c r="A13" s="124">
        <v>9</v>
      </c>
      <c r="B13" s="119"/>
      <c r="C13" s="120"/>
      <c r="D13" s="125" t="s">
        <v>42</v>
      </c>
      <c r="E13" s="126">
        <v>4</v>
      </c>
      <c r="F13" s="127" t="s">
        <v>43</v>
      </c>
      <c r="G13" s="127" t="s">
        <v>44</v>
      </c>
      <c r="H13" s="126">
        <v>4</v>
      </c>
      <c r="I13" s="122">
        <f t="shared" si="1"/>
        <v>0</v>
      </c>
      <c r="J13" s="147">
        <f t="shared" si="0"/>
        <v>1</v>
      </c>
      <c r="K13" s="148"/>
    </row>
    <row r="14" s="5" customFormat="1" ht="121" customHeight="1" spans="1:11">
      <c r="A14" s="124">
        <v>10</v>
      </c>
      <c r="B14" s="119"/>
      <c r="C14" s="120"/>
      <c r="D14" s="125" t="s">
        <v>45</v>
      </c>
      <c r="E14" s="126">
        <v>4</v>
      </c>
      <c r="F14" s="127" t="s">
        <v>46</v>
      </c>
      <c r="G14" s="127" t="s">
        <v>47</v>
      </c>
      <c r="H14" s="126">
        <v>4</v>
      </c>
      <c r="I14" s="122">
        <f t="shared" si="1"/>
        <v>0</v>
      </c>
      <c r="J14" s="147">
        <f t="shared" si="0"/>
        <v>1</v>
      </c>
      <c r="K14" s="148"/>
    </row>
    <row r="15" s="5" customFormat="1" ht="122" customHeight="1" spans="1:11">
      <c r="A15" s="124">
        <v>11</v>
      </c>
      <c r="B15" s="119"/>
      <c r="C15" s="120" t="s">
        <v>48</v>
      </c>
      <c r="D15" s="125" t="s">
        <v>49</v>
      </c>
      <c r="E15" s="126">
        <v>2</v>
      </c>
      <c r="F15" s="127" t="s">
        <v>50</v>
      </c>
      <c r="G15" s="127" t="s">
        <v>51</v>
      </c>
      <c r="H15" s="126">
        <v>1.5</v>
      </c>
      <c r="I15" s="122">
        <f t="shared" si="1"/>
        <v>0.5</v>
      </c>
      <c r="J15" s="147">
        <f t="shared" ref="J15:J26" si="2">ROUND(H15/E15,4)</f>
        <v>0.75</v>
      </c>
      <c r="K15" s="148"/>
    </row>
    <row r="16" s="6" customFormat="1" ht="97" customHeight="1" spans="1:11">
      <c r="A16" s="124">
        <v>12</v>
      </c>
      <c r="B16" s="119"/>
      <c r="C16" s="120"/>
      <c r="D16" s="125" t="s">
        <v>52</v>
      </c>
      <c r="E16" s="126">
        <v>2</v>
      </c>
      <c r="F16" s="128" t="s">
        <v>53</v>
      </c>
      <c r="G16" s="128" t="s">
        <v>54</v>
      </c>
      <c r="H16" s="126">
        <v>2</v>
      </c>
      <c r="I16" s="122">
        <f t="shared" si="1"/>
        <v>0</v>
      </c>
      <c r="J16" s="147">
        <f t="shared" si="2"/>
        <v>1</v>
      </c>
      <c r="K16" s="149"/>
    </row>
    <row r="17" s="7" customFormat="1" ht="135" customHeight="1" spans="1:11">
      <c r="A17" s="124">
        <v>13</v>
      </c>
      <c r="B17" s="131" t="s">
        <v>55</v>
      </c>
      <c r="C17" s="122" t="s">
        <v>56</v>
      </c>
      <c r="D17" s="128" t="s">
        <v>57</v>
      </c>
      <c r="E17" s="122">
        <v>8</v>
      </c>
      <c r="F17" s="132" t="s">
        <v>58</v>
      </c>
      <c r="G17" s="132" t="s">
        <v>59</v>
      </c>
      <c r="H17" s="122">
        <v>8</v>
      </c>
      <c r="I17" s="122">
        <f t="shared" si="1"/>
        <v>0</v>
      </c>
      <c r="J17" s="147">
        <f t="shared" si="2"/>
        <v>1</v>
      </c>
      <c r="K17" s="140"/>
    </row>
    <row r="18" s="6" customFormat="1" ht="103" customHeight="1" spans="1:11">
      <c r="A18" s="124">
        <v>14</v>
      </c>
      <c r="B18" s="131"/>
      <c r="C18" s="126" t="s">
        <v>60</v>
      </c>
      <c r="D18" s="128" t="s">
        <v>61</v>
      </c>
      <c r="E18" s="126">
        <v>6</v>
      </c>
      <c r="F18" s="128" t="s">
        <v>62</v>
      </c>
      <c r="G18" s="128" t="s">
        <v>63</v>
      </c>
      <c r="H18" s="126">
        <v>6</v>
      </c>
      <c r="I18" s="122">
        <f t="shared" si="1"/>
        <v>0</v>
      </c>
      <c r="J18" s="147">
        <f t="shared" si="2"/>
        <v>1</v>
      </c>
      <c r="K18" s="149"/>
    </row>
    <row r="19" s="6" customFormat="1" ht="127" customHeight="1" spans="1:11">
      <c r="A19" s="124">
        <v>15</v>
      </c>
      <c r="B19" s="131"/>
      <c r="C19" s="126" t="s">
        <v>64</v>
      </c>
      <c r="D19" s="128" t="s">
        <v>65</v>
      </c>
      <c r="E19" s="126">
        <v>6</v>
      </c>
      <c r="F19" s="128" t="s">
        <v>66</v>
      </c>
      <c r="G19" s="128" t="s">
        <v>67</v>
      </c>
      <c r="H19" s="126">
        <v>4</v>
      </c>
      <c r="I19" s="122">
        <f t="shared" si="1"/>
        <v>2</v>
      </c>
      <c r="J19" s="147">
        <f t="shared" si="2"/>
        <v>0.6667</v>
      </c>
      <c r="K19" s="149"/>
    </row>
    <row r="20" s="6" customFormat="1" ht="91" customHeight="1" spans="1:11">
      <c r="A20" s="124">
        <v>16</v>
      </c>
      <c r="B20" s="131"/>
      <c r="C20" s="126" t="s">
        <v>68</v>
      </c>
      <c r="D20" s="128" t="s">
        <v>69</v>
      </c>
      <c r="E20" s="126">
        <v>10</v>
      </c>
      <c r="F20" s="128" t="s">
        <v>70</v>
      </c>
      <c r="G20" s="128" t="s">
        <v>71</v>
      </c>
      <c r="H20" s="126">
        <v>10</v>
      </c>
      <c r="I20" s="122">
        <f t="shared" si="1"/>
        <v>0</v>
      </c>
      <c r="J20" s="147">
        <f t="shared" si="2"/>
        <v>1</v>
      </c>
      <c r="K20" s="149"/>
    </row>
    <row r="21" s="5" customFormat="1" ht="80" customHeight="1" spans="1:11">
      <c r="A21" s="124">
        <v>17</v>
      </c>
      <c r="B21" s="131" t="s">
        <v>72</v>
      </c>
      <c r="C21" s="126" t="s">
        <v>73</v>
      </c>
      <c r="D21" s="128" t="s">
        <v>74</v>
      </c>
      <c r="E21" s="126">
        <v>8</v>
      </c>
      <c r="F21" s="128" t="s">
        <v>75</v>
      </c>
      <c r="G21" s="128" t="s">
        <v>76</v>
      </c>
      <c r="H21" s="126">
        <v>8</v>
      </c>
      <c r="I21" s="122">
        <f t="shared" si="1"/>
        <v>0</v>
      </c>
      <c r="J21" s="147">
        <f t="shared" si="2"/>
        <v>1</v>
      </c>
      <c r="K21" s="150"/>
    </row>
    <row r="22" s="8" customFormat="1" ht="73" customHeight="1" spans="1:11">
      <c r="A22" s="124">
        <v>18</v>
      </c>
      <c r="B22" s="131"/>
      <c r="C22" s="122" t="s">
        <v>77</v>
      </c>
      <c r="D22" s="128" t="s">
        <v>78</v>
      </c>
      <c r="E22" s="122">
        <v>6</v>
      </c>
      <c r="F22" s="132" t="s">
        <v>79</v>
      </c>
      <c r="G22" s="132" t="s">
        <v>80</v>
      </c>
      <c r="H22" s="122">
        <v>6</v>
      </c>
      <c r="I22" s="122">
        <f t="shared" si="1"/>
        <v>0</v>
      </c>
      <c r="J22" s="147">
        <f t="shared" si="2"/>
        <v>1</v>
      </c>
      <c r="K22" s="151"/>
    </row>
    <row r="23" s="6" customFormat="1" ht="122" customHeight="1" spans="1:11">
      <c r="A23" s="124">
        <v>19</v>
      </c>
      <c r="B23" s="131"/>
      <c r="C23" s="126" t="s">
        <v>81</v>
      </c>
      <c r="D23" s="128" t="s">
        <v>82</v>
      </c>
      <c r="E23" s="126">
        <v>8</v>
      </c>
      <c r="F23" s="128" t="s">
        <v>83</v>
      </c>
      <c r="G23" s="128" t="s">
        <v>84</v>
      </c>
      <c r="H23" s="126">
        <v>8</v>
      </c>
      <c r="I23" s="122">
        <f t="shared" si="1"/>
        <v>0</v>
      </c>
      <c r="J23" s="147">
        <f t="shared" si="2"/>
        <v>1</v>
      </c>
      <c r="K23" s="152"/>
    </row>
    <row r="24" s="7" customFormat="1" ht="111" customHeight="1" spans="1:11">
      <c r="A24" s="124">
        <v>20</v>
      </c>
      <c r="B24" s="131"/>
      <c r="C24" s="120" t="s">
        <v>85</v>
      </c>
      <c r="D24" s="125" t="s">
        <v>86</v>
      </c>
      <c r="E24" s="126">
        <v>8</v>
      </c>
      <c r="F24" s="132" t="s">
        <v>87</v>
      </c>
      <c r="G24" s="132" t="s">
        <v>88</v>
      </c>
      <c r="H24" s="122">
        <v>8</v>
      </c>
      <c r="I24" s="122">
        <f t="shared" si="1"/>
        <v>0</v>
      </c>
      <c r="J24" s="147">
        <f t="shared" si="2"/>
        <v>1</v>
      </c>
      <c r="K24" s="140"/>
    </row>
    <row r="25" s="9" customFormat="1" ht="23.5" customHeight="1" spans="1:11">
      <c r="A25" s="133" t="s">
        <v>89</v>
      </c>
      <c r="B25" s="134"/>
      <c r="C25" s="134"/>
      <c r="D25" s="135"/>
      <c r="E25" s="136">
        <f>SUM(E5:E24)</f>
        <v>100</v>
      </c>
      <c r="F25" s="137"/>
      <c r="G25" s="134"/>
      <c r="H25" s="136">
        <f>SUM(H5:H24)</f>
        <v>90.5</v>
      </c>
      <c r="I25" s="136">
        <f>SUM(I5:I24)</f>
        <v>9.5</v>
      </c>
      <c r="J25" s="153">
        <f t="shared" si="2"/>
        <v>0.905</v>
      </c>
      <c r="K25" s="154"/>
    </row>
    <row r="26" ht="18.75" spans="1:11">
      <c r="A26" s="138"/>
      <c r="B26" s="139"/>
      <c r="C26" s="139"/>
      <c r="D26" s="140"/>
      <c r="E26" s="141"/>
      <c r="F26" s="142"/>
      <c r="G26" s="143"/>
      <c r="H26" s="140"/>
      <c r="I26" s="140"/>
      <c r="J26" s="155"/>
      <c r="K26" s="138"/>
    </row>
  </sheetData>
  <autoFilter xmlns:etc="http://www.wps.cn/officeDocument/2017/etCustomData" ref="A4:L25" etc:filterBottomFollowUsedRange="0">
    <extLst/>
  </autoFilter>
  <mergeCells count="11">
    <mergeCell ref="A2:J2"/>
    <mergeCell ref="A25:C25"/>
    <mergeCell ref="B5:B10"/>
    <mergeCell ref="B11:B16"/>
    <mergeCell ref="B17:B20"/>
    <mergeCell ref="B21:B24"/>
    <mergeCell ref="C5:C6"/>
    <mergeCell ref="C7:C8"/>
    <mergeCell ref="C9:C10"/>
    <mergeCell ref="C11:C14"/>
    <mergeCell ref="C15:C16"/>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zoomScale="80" zoomScaleNormal="80" workbookViewId="0">
      <pane xSplit="1" ySplit="4" topLeftCell="B9" activePane="bottomRight" state="frozen"/>
      <selection/>
      <selection pane="topRight"/>
      <selection pane="bottomLeft"/>
      <selection pane="bottomRight" activeCell="D8" sqref="D8"/>
    </sheetView>
  </sheetViews>
  <sheetFormatPr defaultColWidth="9" defaultRowHeight="13.5" outlineLevelCol="5"/>
  <cols>
    <col min="1" max="1" width="6.41666666666667" style="16" customWidth="1"/>
    <col min="2" max="2" width="45.5" style="13" customWidth="1"/>
    <col min="3" max="3" width="49.2166666666667" style="13" customWidth="1"/>
    <col min="4" max="4" width="74.9916666666667" style="13" customWidth="1"/>
    <col min="5" max="5" width="13.5" style="11" customWidth="1"/>
    <col min="6" max="6" width="46.0833333333333" customWidth="1"/>
  </cols>
  <sheetData>
    <row r="1" s="66" customFormat="1" ht="15.75" spans="1:5">
      <c r="A1" s="70" t="s">
        <v>90</v>
      </c>
      <c r="B1" s="71"/>
      <c r="C1" s="71"/>
      <c r="D1" s="71"/>
      <c r="E1" s="72"/>
    </row>
    <row r="2" s="66" customFormat="1" ht="25.5" spans="1:5">
      <c r="A2" s="18" t="s">
        <v>91</v>
      </c>
      <c r="B2" s="18"/>
      <c r="C2" s="18"/>
      <c r="D2" s="18"/>
      <c r="E2" s="18"/>
    </row>
    <row r="3" s="67" customFormat="1" ht="14.15" customHeight="1" spans="1:5">
      <c r="A3" s="87" t="str">
        <f>'附表1-绩效评价指标体系'!A3</f>
        <v>被评价单位名称：怀远县教育局</v>
      </c>
      <c r="B3" s="88"/>
      <c r="C3" s="88"/>
      <c r="D3" s="88"/>
      <c r="E3" s="19"/>
    </row>
    <row r="4" s="68" customFormat="1" ht="21.65" customHeight="1" spans="1:5">
      <c r="A4" s="89" t="s">
        <v>92</v>
      </c>
      <c r="B4" s="90" t="s">
        <v>93</v>
      </c>
      <c r="C4" s="90" t="s">
        <v>94</v>
      </c>
      <c r="D4" s="90" t="s">
        <v>95</v>
      </c>
      <c r="E4" s="76" t="s">
        <v>96</v>
      </c>
    </row>
    <row r="5" s="69" customFormat="1" ht="30" customHeight="1" spans="1:5">
      <c r="A5" s="91" t="s">
        <v>97</v>
      </c>
      <c r="B5" s="92" t="s">
        <v>98</v>
      </c>
      <c r="C5" s="93"/>
      <c r="D5" s="94" t="s">
        <v>99</v>
      </c>
      <c r="E5" s="95"/>
    </row>
    <row r="6" s="83" customFormat="1" ht="135" customHeight="1" spans="1:5">
      <c r="A6" s="96"/>
      <c r="B6" s="97" t="s">
        <v>100</v>
      </c>
      <c r="C6" s="98"/>
      <c r="D6" s="99" t="s">
        <v>101</v>
      </c>
      <c r="E6" s="100" t="s">
        <v>102</v>
      </c>
    </row>
    <row r="7" s="19" customFormat="1" ht="30" customHeight="1" spans="1:6">
      <c r="A7" s="101" t="s">
        <v>103</v>
      </c>
      <c r="B7" s="102" t="s">
        <v>104</v>
      </c>
      <c r="C7" s="103"/>
      <c r="D7" s="104"/>
      <c r="E7" s="105"/>
      <c r="F7" s="19" t="s">
        <v>105</v>
      </c>
    </row>
    <row r="8" s="84" customFormat="1" ht="76" customHeight="1" spans="1:5">
      <c r="A8" s="106">
        <v>1</v>
      </c>
      <c r="B8" s="107" t="s">
        <v>106</v>
      </c>
      <c r="C8" s="99" t="s">
        <v>58</v>
      </c>
      <c r="D8" s="99" t="s">
        <v>107</v>
      </c>
      <c r="E8" s="108" t="s">
        <v>108</v>
      </c>
    </row>
    <row r="9" s="84" customFormat="1" ht="76" customHeight="1" spans="1:5">
      <c r="A9" s="106">
        <v>4</v>
      </c>
      <c r="B9" s="107" t="s">
        <v>109</v>
      </c>
      <c r="C9" s="99" t="s">
        <v>62</v>
      </c>
      <c r="D9" s="37" t="s">
        <v>110</v>
      </c>
      <c r="E9" s="108" t="s">
        <v>108</v>
      </c>
    </row>
    <row r="10" s="83" customFormat="1" ht="76" customHeight="1" spans="1:5">
      <c r="A10" s="106">
        <v>5</v>
      </c>
      <c r="B10" s="107" t="s">
        <v>111</v>
      </c>
      <c r="C10" s="99" t="s">
        <v>66</v>
      </c>
      <c r="D10" s="99" t="s">
        <v>112</v>
      </c>
      <c r="E10" s="100" t="s">
        <v>108</v>
      </c>
    </row>
    <row r="11" s="85" customFormat="1" ht="76" customHeight="1" spans="1:5">
      <c r="A11" s="106">
        <v>6</v>
      </c>
      <c r="B11" s="107" t="s">
        <v>113</v>
      </c>
      <c r="C11" s="99" t="s">
        <v>70</v>
      </c>
      <c r="D11" s="99" t="s">
        <v>114</v>
      </c>
      <c r="E11" s="100" t="s">
        <v>108</v>
      </c>
    </row>
    <row r="12" s="86" customFormat="1" ht="76" customHeight="1" spans="1:5">
      <c r="A12" s="106">
        <v>7</v>
      </c>
      <c r="B12" s="107" t="s">
        <v>115</v>
      </c>
      <c r="C12" s="99" t="s">
        <v>75</v>
      </c>
      <c r="D12" s="99" t="s">
        <v>116</v>
      </c>
      <c r="E12" s="109" t="s">
        <v>108</v>
      </c>
    </row>
    <row r="13" s="84" customFormat="1" ht="76" customHeight="1" spans="1:5">
      <c r="A13" s="106">
        <v>8</v>
      </c>
      <c r="B13" s="107" t="s">
        <v>117</v>
      </c>
      <c r="C13" s="99" t="s">
        <v>79</v>
      </c>
      <c r="D13" s="99" t="s">
        <v>118</v>
      </c>
      <c r="E13" s="109" t="s">
        <v>108</v>
      </c>
    </row>
    <row r="14" s="84" customFormat="1" ht="76" customHeight="1" spans="1:5">
      <c r="A14" s="106">
        <v>9</v>
      </c>
      <c r="B14" s="107" t="s">
        <v>119</v>
      </c>
      <c r="C14" s="99" t="s">
        <v>83</v>
      </c>
      <c r="D14" s="99" t="s">
        <v>120</v>
      </c>
      <c r="E14" s="109" t="s">
        <v>108</v>
      </c>
    </row>
    <row r="15" s="84" customFormat="1" ht="76" customHeight="1" spans="1:5">
      <c r="A15" s="106">
        <v>10</v>
      </c>
      <c r="B15" s="107" t="s">
        <v>121</v>
      </c>
      <c r="C15" s="37" t="s">
        <v>87</v>
      </c>
      <c r="D15" s="99" t="s">
        <v>122</v>
      </c>
      <c r="E15" s="109" t="s">
        <v>108</v>
      </c>
    </row>
    <row r="16" s="69" customFormat="1" ht="76" customHeight="1" spans="1:5">
      <c r="A16" s="110" t="s">
        <v>89</v>
      </c>
      <c r="B16" s="48"/>
      <c r="C16" s="111"/>
      <c r="D16" s="111"/>
      <c r="E16" s="112"/>
    </row>
    <row r="17" ht="15.75" spans="1:5">
      <c r="A17" s="7"/>
      <c r="B17" s="53"/>
      <c r="C17" s="53"/>
      <c r="D17" s="53"/>
      <c r="E17" s="4"/>
    </row>
    <row r="18" ht="15.75" spans="1:5">
      <c r="A18" s="7"/>
      <c r="B18" s="53"/>
      <c r="C18" s="53"/>
      <c r="D18" s="53"/>
      <c r="E18" s="4"/>
    </row>
  </sheetData>
  <autoFilter xmlns:etc="http://www.wps.cn/officeDocument/2017/etCustomData" ref="A4:F16" etc:filterBottomFollowUsedRange="0">
    <extLst/>
  </autoFilter>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zoomScale="80" zoomScaleNormal="80" workbookViewId="0">
      <pane xSplit="2" ySplit="4" topLeftCell="C5" activePane="bottomRight" state="frozen"/>
      <selection/>
      <selection pane="topRight"/>
      <selection pane="bottomLeft"/>
      <selection pane="bottomRight" activeCell="E6" sqref="E6"/>
    </sheetView>
  </sheetViews>
  <sheetFormatPr defaultColWidth="9" defaultRowHeight="15" outlineLevelRow="6" outlineLevelCol="6"/>
  <cols>
    <col min="1" max="1" width="7" style="1" customWidth="1"/>
    <col min="2" max="2" width="35.4166666666667" style="16" customWidth="1"/>
    <col min="3" max="3" width="31.8333333333333" style="13" customWidth="1"/>
    <col min="4" max="4" width="52.75" style="13" customWidth="1"/>
    <col min="5" max="5" width="56.25" style="13" customWidth="1"/>
    <col min="6" max="6" width="13.275" style="11" customWidth="1"/>
    <col min="7" max="7" width="46.0833333333333" customWidth="1"/>
  </cols>
  <sheetData>
    <row r="1" s="66" customFormat="1" ht="15.75" spans="1:6">
      <c r="A1" s="70" t="s">
        <v>123</v>
      </c>
      <c r="C1" s="71"/>
      <c r="D1" s="71"/>
      <c r="E1" s="71"/>
      <c r="F1" s="72"/>
    </row>
    <row r="2" s="66" customFormat="1" ht="25" customHeight="1" spans="1:6">
      <c r="A2" s="18" t="s">
        <v>124</v>
      </c>
      <c r="B2" s="18"/>
      <c r="C2" s="18"/>
      <c r="D2" s="18"/>
      <c r="E2" s="18"/>
      <c r="F2" s="18"/>
    </row>
    <row r="3" s="67" customFormat="1" ht="14.15" customHeight="1" spans="1:6">
      <c r="A3" s="73" t="str">
        <f>'附表1-绩效评价指标体系'!A3</f>
        <v>被评价单位名称：怀远县教育局</v>
      </c>
      <c r="C3" s="74"/>
      <c r="D3" s="74"/>
      <c r="E3" s="74"/>
      <c r="F3" s="75"/>
    </row>
    <row r="4" s="68" customFormat="1" ht="44" customHeight="1" spans="1:6">
      <c r="A4" s="25" t="s">
        <v>125</v>
      </c>
      <c r="B4" s="58" t="s">
        <v>126</v>
      </c>
      <c r="C4" s="58" t="s">
        <v>127</v>
      </c>
      <c r="D4" s="58" t="s">
        <v>128</v>
      </c>
      <c r="E4" s="58" t="s">
        <v>129</v>
      </c>
      <c r="F4" s="76" t="s">
        <v>130</v>
      </c>
    </row>
    <row r="5" s="69" customFormat="1" ht="127" customHeight="1" spans="1:7">
      <c r="A5" s="77">
        <v>1</v>
      </c>
      <c r="B5" s="78" t="s">
        <v>131</v>
      </c>
      <c r="C5" s="79" t="s">
        <v>132</v>
      </c>
      <c r="D5" s="80" t="s">
        <v>133</v>
      </c>
      <c r="E5" s="80" t="s">
        <v>134</v>
      </c>
      <c r="F5" s="81"/>
      <c r="G5" s="82"/>
    </row>
    <row r="6" s="19" customFormat="1" ht="134" customHeight="1" spans="1:6">
      <c r="A6" s="77">
        <v>2</v>
      </c>
      <c r="B6" s="78" t="s">
        <v>135</v>
      </c>
      <c r="C6" s="79" t="s">
        <v>132</v>
      </c>
      <c r="D6" s="78" t="s">
        <v>136</v>
      </c>
      <c r="E6" s="78" t="s">
        <v>137</v>
      </c>
      <c r="F6" s="81"/>
    </row>
    <row r="7" s="19" customFormat="1" ht="134" customHeight="1" spans="1:6">
      <c r="A7" s="77">
        <v>3</v>
      </c>
      <c r="B7" s="78" t="s">
        <v>138</v>
      </c>
      <c r="C7" s="77" t="s">
        <v>132</v>
      </c>
      <c r="D7" s="78" t="s">
        <v>139</v>
      </c>
      <c r="E7" s="78" t="s">
        <v>140</v>
      </c>
      <c r="F7" s="81"/>
    </row>
  </sheetData>
  <autoFilter xmlns:etc="http://www.wps.cn/officeDocument/2017/etCustomData" ref="B4:G7" etc:filterBottomFollowUsedRange="0">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showZeros="0" zoomScale="80" zoomScaleNormal="80" workbookViewId="0">
      <pane xSplit="3" ySplit="4" topLeftCell="D5" activePane="bottomRight" state="frozen"/>
      <selection/>
      <selection pane="topRight"/>
      <selection pane="bottomLeft"/>
      <selection pane="bottomRight" activeCell="H6" sqref="H6"/>
    </sheetView>
  </sheetViews>
  <sheetFormatPr defaultColWidth="9" defaultRowHeight="13.5"/>
  <cols>
    <col min="1" max="1" width="5.41666666666667" style="10" customWidth="1"/>
    <col min="2" max="2" width="6.25" style="11" customWidth="1"/>
    <col min="3" max="3" width="7.65833333333333" style="11" customWidth="1"/>
    <col min="4" max="4" width="17.5" style="12" customWidth="1"/>
    <col min="5" max="5" width="5.46666666666667" style="13" customWidth="1"/>
    <col min="6" max="6" width="33.9" style="14" customWidth="1"/>
    <col min="7" max="7" width="51.0916666666667" style="15" customWidth="1"/>
    <col min="8" max="8" width="67.1833333333333" style="11" customWidth="1"/>
    <col min="9" max="9" width="8.58333333333333" style="16"/>
    <col min="10" max="10" width="9" style="16"/>
    <col min="11" max="11" width="9" style="17"/>
    <col min="12" max="12" width="46.0833333333333" customWidth="1"/>
  </cols>
  <sheetData>
    <row r="1" s="1" customFormat="1" ht="15.75" spans="1:11">
      <c r="A1" s="9" t="s">
        <v>141</v>
      </c>
      <c r="B1" s="11"/>
      <c r="C1" s="11"/>
      <c r="D1" s="12"/>
      <c r="E1" s="13"/>
      <c r="F1" s="14"/>
      <c r="G1" s="15"/>
      <c r="H1" s="11"/>
      <c r="I1" s="16"/>
      <c r="J1" s="16"/>
      <c r="K1" s="17"/>
    </row>
    <row r="2" s="1" customFormat="1" ht="31" customHeight="1" spans="1:11">
      <c r="A2" s="18" t="s">
        <v>142</v>
      </c>
      <c r="B2" s="18"/>
      <c r="C2" s="18"/>
      <c r="D2" s="18"/>
      <c r="E2" s="18"/>
      <c r="F2" s="18"/>
      <c r="G2" s="18"/>
      <c r="H2" s="18"/>
      <c r="I2" s="18"/>
      <c r="J2" s="18"/>
      <c r="K2" s="18"/>
    </row>
    <row r="3" s="2" customFormat="1" ht="14.15" customHeight="1" spans="1:11">
      <c r="A3" s="19" t="s">
        <v>2</v>
      </c>
      <c r="B3" s="20"/>
      <c r="C3" s="20"/>
      <c r="D3" s="21"/>
      <c r="E3" s="22"/>
      <c r="F3" s="23"/>
      <c r="G3" s="24"/>
      <c r="H3" s="20"/>
      <c r="I3" s="56"/>
      <c r="J3" s="56"/>
      <c r="K3" s="57"/>
    </row>
    <row r="4" s="3" customFormat="1" ht="33.5" customHeight="1" spans="1:11">
      <c r="A4" s="25" t="s">
        <v>125</v>
      </c>
      <c r="B4" s="26" t="s">
        <v>143</v>
      </c>
      <c r="C4" s="26" t="s">
        <v>144</v>
      </c>
      <c r="D4" s="27" t="s">
        <v>145</v>
      </c>
      <c r="E4" s="27" t="s">
        <v>146</v>
      </c>
      <c r="F4" s="26" t="s">
        <v>147</v>
      </c>
      <c r="G4" s="26" t="s">
        <v>148</v>
      </c>
      <c r="H4" s="28" t="s">
        <v>149</v>
      </c>
      <c r="I4" s="58" t="s">
        <v>150</v>
      </c>
      <c r="J4" s="58" t="s">
        <v>151</v>
      </c>
      <c r="K4" s="59" t="s">
        <v>152</v>
      </c>
    </row>
    <row r="5" s="4" customFormat="1" ht="88" customHeight="1" spans="1:11">
      <c r="A5" s="29">
        <v>1</v>
      </c>
      <c r="B5" s="30" t="s">
        <v>13</v>
      </c>
      <c r="C5" s="30" t="s">
        <v>14</v>
      </c>
      <c r="D5" s="31" t="s">
        <v>15</v>
      </c>
      <c r="E5" s="32">
        <v>3</v>
      </c>
      <c r="F5" s="33" t="s">
        <v>16</v>
      </c>
      <c r="G5" s="33" t="s">
        <v>17</v>
      </c>
      <c r="H5" s="31" t="s">
        <v>153</v>
      </c>
      <c r="I5" s="32">
        <v>3</v>
      </c>
      <c r="J5" s="32">
        <v>0</v>
      </c>
      <c r="K5" s="60">
        <f t="shared" ref="K5:K25" si="0">ROUND(I5/E5,4)</f>
        <v>1</v>
      </c>
    </row>
    <row r="6" s="4" customFormat="1" ht="95" customHeight="1" spans="1:11">
      <c r="A6" s="29">
        <v>2</v>
      </c>
      <c r="B6" s="30"/>
      <c r="C6" s="30"/>
      <c r="D6" s="31" t="s">
        <v>18</v>
      </c>
      <c r="E6" s="32">
        <v>3</v>
      </c>
      <c r="F6" s="33" t="s">
        <v>19</v>
      </c>
      <c r="G6" s="33" t="s">
        <v>20</v>
      </c>
      <c r="H6" s="31" t="s">
        <v>154</v>
      </c>
      <c r="I6" s="32">
        <v>3</v>
      </c>
      <c r="J6" s="32">
        <f t="shared" ref="J6:J23" si="1">E6-I6</f>
        <v>0</v>
      </c>
      <c r="K6" s="60">
        <f t="shared" si="0"/>
        <v>1</v>
      </c>
    </row>
    <row r="7" s="5" customFormat="1" ht="76" customHeight="1" spans="1:11">
      <c r="A7" s="34">
        <v>3</v>
      </c>
      <c r="B7" s="30"/>
      <c r="C7" s="30" t="s">
        <v>21</v>
      </c>
      <c r="D7" s="35" t="s">
        <v>22</v>
      </c>
      <c r="E7" s="36">
        <v>3</v>
      </c>
      <c r="F7" s="37" t="s">
        <v>23</v>
      </c>
      <c r="G7" s="35" t="s">
        <v>24</v>
      </c>
      <c r="H7" s="35" t="s">
        <v>24</v>
      </c>
      <c r="I7" s="36">
        <v>3</v>
      </c>
      <c r="J7" s="32">
        <f t="shared" si="1"/>
        <v>0</v>
      </c>
      <c r="K7" s="60">
        <f t="shared" si="0"/>
        <v>1</v>
      </c>
    </row>
    <row r="8" s="5" customFormat="1" ht="123" customHeight="1" spans="1:11">
      <c r="A8" s="34">
        <v>4</v>
      </c>
      <c r="B8" s="30"/>
      <c r="C8" s="30"/>
      <c r="D8" s="35" t="s">
        <v>25</v>
      </c>
      <c r="E8" s="36">
        <v>5</v>
      </c>
      <c r="F8" s="37" t="s">
        <v>26</v>
      </c>
      <c r="G8" s="35" t="s">
        <v>27</v>
      </c>
      <c r="H8" s="37" t="s">
        <v>155</v>
      </c>
      <c r="I8" s="36">
        <v>2</v>
      </c>
      <c r="J8" s="32">
        <f t="shared" si="1"/>
        <v>3</v>
      </c>
      <c r="K8" s="60">
        <f t="shared" si="0"/>
        <v>0.4</v>
      </c>
    </row>
    <row r="9" s="4" customFormat="1" ht="84" customHeight="1" spans="1:11">
      <c r="A9" s="29">
        <v>5</v>
      </c>
      <c r="B9" s="30"/>
      <c r="C9" s="30" t="s">
        <v>28</v>
      </c>
      <c r="D9" s="35" t="s">
        <v>29</v>
      </c>
      <c r="E9" s="36">
        <v>2</v>
      </c>
      <c r="F9" s="37" t="s">
        <v>30</v>
      </c>
      <c r="G9" s="33" t="s">
        <v>30</v>
      </c>
      <c r="H9" s="31" t="s">
        <v>156</v>
      </c>
      <c r="I9" s="32">
        <v>2</v>
      </c>
      <c r="J9" s="32">
        <f t="shared" si="1"/>
        <v>0</v>
      </c>
      <c r="K9" s="60">
        <f t="shared" si="0"/>
        <v>1</v>
      </c>
    </row>
    <row r="10" s="4" customFormat="1" ht="173" customHeight="1" spans="1:11">
      <c r="A10" s="29">
        <v>6</v>
      </c>
      <c r="B10" s="30"/>
      <c r="C10" s="30"/>
      <c r="D10" s="35" t="s">
        <v>31</v>
      </c>
      <c r="E10" s="36">
        <v>4</v>
      </c>
      <c r="F10" s="37" t="s">
        <v>32</v>
      </c>
      <c r="G10" s="37" t="s">
        <v>33</v>
      </c>
      <c r="H10" s="37" t="s">
        <v>157</v>
      </c>
      <c r="I10" s="32">
        <v>3</v>
      </c>
      <c r="J10" s="32">
        <f t="shared" si="1"/>
        <v>1</v>
      </c>
      <c r="K10" s="60">
        <f t="shared" si="0"/>
        <v>0.75</v>
      </c>
    </row>
    <row r="11" s="6" customFormat="1" ht="150" customHeight="1" spans="1:11">
      <c r="A11" s="38">
        <v>7</v>
      </c>
      <c r="B11" s="30" t="s">
        <v>34</v>
      </c>
      <c r="C11" s="39" t="s">
        <v>35</v>
      </c>
      <c r="D11" s="35" t="s">
        <v>36</v>
      </c>
      <c r="E11" s="36">
        <v>3</v>
      </c>
      <c r="F11" s="35" t="s">
        <v>37</v>
      </c>
      <c r="G11" s="35" t="s">
        <v>158</v>
      </c>
      <c r="H11" s="33" t="s">
        <v>159</v>
      </c>
      <c r="I11" s="36">
        <v>3</v>
      </c>
      <c r="J11" s="32">
        <f t="shared" si="1"/>
        <v>0</v>
      </c>
      <c r="K11" s="60">
        <f t="shared" si="0"/>
        <v>1</v>
      </c>
    </row>
    <row r="12" s="7" customFormat="1" ht="80" customHeight="1" spans="1:11">
      <c r="A12" s="40">
        <v>8</v>
      </c>
      <c r="B12" s="30"/>
      <c r="C12" s="41"/>
      <c r="D12" s="31" t="s">
        <v>39</v>
      </c>
      <c r="E12" s="32">
        <v>4</v>
      </c>
      <c r="F12" s="31" t="s">
        <v>40</v>
      </c>
      <c r="G12" s="31" t="s">
        <v>41</v>
      </c>
      <c r="H12" s="31" t="s">
        <v>160</v>
      </c>
      <c r="I12" s="32">
        <v>2</v>
      </c>
      <c r="J12" s="32">
        <f t="shared" si="1"/>
        <v>2</v>
      </c>
      <c r="K12" s="60">
        <f t="shared" si="0"/>
        <v>0.5</v>
      </c>
    </row>
    <row r="13" s="5" customFormat="1" ht="121" customHeight="1" spans="1:11">
      <c r="A13" s="34">
        <v>9</v>
      </c>
      <c r="B13" s="30"/>
      <c r="C13" s="41"/>
      <c r="D13" s="35" t="s">
        <v>42</v>
      </c>
      <c r="E13" s="36">
        <v>4</v>
      </c>
      <c r="F13" s="37" t="s">
        <v>43</v>
      </c>
      <c r="G13" s="37" t="s">
        <v>44</v>
      </c>
      <c r="H13" s="37" t="s">
        <v>161</v>
      </c>
      <c r="I13" s="36">
        <v>4</v>
      </c>
      <c r="J13" s="32">
        <f t="shared" si="1"/>
        <v>0</v>
      </c>
      <c r="K13" s="60">
        <f t="shared" si="0"/>
        <v>1</v>
      </c>
    </row>
    <row r="14" s="5" customFormat="1" ht="102" customHeight="1" spans="1:11">
      <c r="A14" s="34">
        <v>10</v>
      </c>
      <c r="B14" s="30"/>
      <c r="C14" s="42"/>
      <c r="D14" s="35" t="s">
        <v>45</v>
      </c>
      <c r="E14" s="36">
        <v>4</v>
      </c>
      <c r="F14" s="37" t="s">
        <v>46</v>
      </c>
      <c r="G14" s="37" t="s">
        <v>47</v>
      </c>
      <c r="H14" s="37" t="s">
        <v>162</v>
      </c>
      <c r="I14" s="36">
        <v>4</v>
      </c>
      <c r="J14" s="32">
        <f t="shared" si="1"/>
        <v>0</v>
      </c>
      <c r="K14" s="60">
        <f t="shared" si="0"/>
        <v>1</v>
      </c>
    </row>
    <row r="15" s="5" customFormat="1" ht="65" customHeight="1" spans="1:11">
      <c r="A15" s="34">
        <v>11</v>
      </c>
      <c r="B15" s="30"/>
      <c r="C15" s="30" t="s">
        <v>48</v>
      </c>
      <c r="D15" s="35" t="s">
        <v>49</v>
      </c>
      <c r="E15" s="36">
        <v>3</v>
      </c>
      <c r="F15" s="37" t="s">
        <v>50</v>
      </c>
      <c r="G15" s="37" t="s">
        <v>51</v>
      </c>
      <c r="H15" s="37" t="s">
        <v>163</v>
      </c>
      <c r="I15" s="36">
        <v>1.5</v>
      </c>
      <c r="J15" s="32">
        <f t="shared" si="1"/>
        <v>1.5</v>
      </c>
      <c r="K15" s="60">
        <f t="shared" si="0"/>
        <v>0.5</v>
      </c>
    </row>
    <row r="16" s="6" customFormat="1" ht="52" customHeight="1" spans="1:11">
      <c r="A16" s="34">
        <v>12</v>
      </c>
      <c r="B16" s="30"/>
      <c r="C16" s="30"/>
      <c r="D16" s="35" t="s">
        <v>52</v>
      </c>
      <c r="E16" s="36">
        <v>2</v>
      </c>
      <c r="F16" s="35" t="s">
        <v>53</v>
      </c>
      <c r="G16" s="35" t="s">
        <v>54</v>
      </c>
      <c r="H16" s="35" t="s">
        <v>164</v>
      </c>
      <c r="I16" s="36">
        <v>2</v>
      </c>
      <c r="J16" s="32">
        <f t="shared" si="1"/>
        <v>0</v>
      </c>
      <c r="K16" s="60">
        <f t="shared" si="0"/>
        <v>1</v>
      </c>
    </row>
    <row r="17" s="7" customFormat="1" ht="120" customHeight="1" spans="1:11">
      <c r="A17" s="34">
        <v>13</v>
      </c>
      <c r="B17" s="30" t="s">
        <v>55</v>
      </c>
      <c r="C17" s="43" t="s">
        <v>56</v>
      </c>
      <c r="D17" s="35" t="s">
        <v>57</v>
      </c>
      <c r="E17" s="32">
        <v>8</v>
      </c>
      <c r="F17" s="31" t="s">
        <v>58</v>
      </c>
      <c r="G17" s="31" t="s">
        <v>59</v>
      </c>
      <c r="H17" s="31" t="s">
        <v>165</v>
      </c>
      <c r="I17" s="32">
        <v>8</v>
      </c>
      <c r="J17" s="32">
        <f t="shared" si="1"/>
        <v>0</v>
      </c>
      <c r="K17" s="60">
        <f t="shared" si="0"/>
        <v>1</v>
      </c>
    </row>
    <row r="18" s="6" customFormat="1" ht="115" customHeight="1" spans="1:11">
      <c r="A18" s="34">
        <v>14</v>
      </c>
      <c r="B18" s="30"/>
      <c r="C18" s="44" t="s">
        <v>60</v>
      </c>
      <c r="D18" s="35" t="s">
        <v>61</v>
      </c>
      <c r="E18" s="36">
        <v>6</v>
      </c>
      <c r="F18" s="35" t="s">
        <v>62</v>
      </c>
      <c r="G18" s="31" t="s">
        <v>63</v>
      </c>
      <c r="H18" s="35" t="s">
        <v>166</v>
      </c>
      <c r="I18" s="36">
        <v>6</v>
      </c>
      <c r="J18" s="32">
        <f t="shared" si="1"/>
        <v>0</v>
      </c>
      <c r="K18" s="60">
        <f t="shared" si="0"/>
        <v>1</v>
      </c>
    </row>
    <row r="19" s="6" customFormat="1" ht="141" customHeight="1" spans="1:11">
      <c r="A19" s="34">
        <v>15</v>
      </c>
      <c r="B19" s="30"/>
      <c r="C19" s="44" t="s">
        <v>64</v>
      </c>
      <c r="D19" s="35" t="s">
        <v>65</v>
      </c>
      <c r="E19" s="36">
        <v>6</v>
      </c>
      <c r="F19" s="35" t="s">
        <v>66</v>
      </c>
      <c r="G19" s="35" t="s">
        <v>67</v>
      </c>
      <c r="H19" s="35" t="s">
        <v>112</v>
      </c>
      <c r="I19" s="36">
        <v>4</v>
      </c>
      <c r="J19" s="32">
        <f t="shared" si="1"/>
        <v>2</v>
      </c>
      <c r="K19" s="60">
        <f t="shared" si="0"/>
        <v>0.6667</v>
      </c>
    </row>
    <row r="20" s="6" customFormat="1" ht="70" customHeight="1" spans="1:11">
      <c r="A20" s="34">
        <v>16</v>
      </c>
      <c r="B20" s="30"/>
      <c r="C20" s="44" t="s">
        <v>68</v>
      </c>
      <c r="D20" s="35" t="s">
        <v>69</v>
      </c>
      <c r="E20" s="36">
        <v>10</v>
      </c>
      <c r="F20" s="35" t="s">
        <v>70</v>
      </c>
      <c r="G20" s="35" t="s">
        <v>71</v>
      </c>
      <c r="H20" s="35" t="s">
        <v>167</v>
      </c>
      <c r="I20" s="36">
        <v>10</v>
      </c>
      <c r="J20" s="32">
        <f t="shared" si="1"/>
        <v>0</v>
      </c>
      <c r="K20" s="60">
        <f t="shared" si="0"/>
        <v>1</v>
      </c>
    </row>
    <row r="21" s="5" customFormat="1" ht="83" customHeight="1" spans="1:12">
      <c r="A21" s="34">
        <v>17</v>
      </c>
      <c r="B21" s="30" t="s">
        <v>72</v>
      </c>
      <c r="C21" s="44" t="s">
        <v>73</v>
      </c>
      <c r="D21" s="35" t="s">
        <v>74</v>
      </c>
      <c r="E21" s="36">
        <v>8</v>
      </c>
      <c r="F21" s="37" t="s">
        <v>75</v>
      </c>
      <c r="G21" s="35" t="s">
        <v>76</v>
      </c>
      <c r="H21" s="35" t="s">
        <v>116</v>
      </c>
      <c r="I21" s="36">
        <v>8</v>
      </c>
      <c r="J21" s="32">
        <f t="shared" si="1"/>
        <v>0</v>
      </c>
      <c r="K21" s="60">
        <f t="shared" si="0"/>
        <v>1</v>
      </c>
      <c r="L21" s="61"/>
    </row>
    <row r="22" s="8" customFormat="1" ht="45" customHeight="1" spans="1:12">
      <c r="A22" s="34">
        <v>18</v>
      </c>
      <c r="B22" s="30"/>
      <c r="C22" s="44" t="s">
        <v>77</v>
      </c>
      <c r="D22" s="35" t="s">
        <v>78</v>
      </c>
      <c r="E22" s="32">
        <v>6</v>
      </c>
      <c r="F22" s="31" t="s">
        <v>79</v>
      </c>
      <c r="G22" s="31" t="s">
        <v>80</v>
      </c>
      <c r="H22" s="31" t="s">
        <v>118</v>
      </c>
      <c r="I22" s="32">
        <v>6</v>
      </c>
      <c r="J22" s="32">
        <f t="shared" si="1"/>
        <v>0</v>
      </c>
      <c r="K22" s="60">
        <f t="shared" si="0"/>
        <v>1</v>
      </c>
      <c r="L22" s="62"/>
    </row>
    <row r="23" s="6" customFormat="1" ht="106" customHeight="1" spans="1:12">
      <c r="A23" s="34">
        <v>19</v>
      </c>
      <c r="B23" s="30"/>
      <c r="C23" s="44" t="s">
        <v>81</v>
      </c>
      <c r="D23" s="35" t="s">
        <v>82</v>
      </c>
      <c r="E23" s="36">
        <v>8</v>
      </c>
      <c r="F23" s="35" t="s">
        <v>83</v>
      </c>
      <c r="G23" s="35" t="s">
        <v>84</v>
      </c>
      <c r="H23" s="35" t="s">
        <v>120</v>
      </c>
      <c r="I23" s="36">
        <v>8</v>
      </c>
      <c r="J23" s="32">
        <f t="shared" si="1"/>
        <v>0</v>
      </c>
      <c r="K23" s="60">
        <f t="shared" si="0"/>
        <v>1</v>
      </c>
      <c r="L23" s="63"/>
    </row>
    <row r="24" s="7" customFormat="1" ht="55" customHeight="1" spans="1:11">
      <c r="A24" s="34">
        <v>20</v>
      </c>
      <c r="B24" s="30"/>
      <c r="C24" s="30" t="s">
        <v>85</v>
      </c>
      <c r="D24" s="35" t="s">
        <v>86</v>
      </c>
      <c r="E24" s="36">
        <v>8</v>
      </c>
      <c r="F24" s="31" t="s">
        <v>87</v>
      </c>
      <c r="G24" s="31" t="s">
        <v>88</v>
      </c>
      <c r="H24" s="31" t="s">
        <v>122</v>
      </c>
      <c r="I24" s="32">
        <v>8</v>
      </c>
      <c r="J24" s="32">
        <v>0</v>
      </c>
      <c r="K24" s="60">
        <f t="shared" si="0"/>
        <v>1</v>
      </c>
    </row>
    <row r="25" s="9" customFormat="1" ht="23.5" customHeight="1" spans="1:11">
      <c r="A25" s="45" t="s">
        <v>89</v>
      </c>
      <c r="B25" s="46"/>
      <c r="C25" s="46"/>
      <c r="D25" s="47"/>
      <c r="E25" s="48">
        <f>SUM(E5:E24)</f>
        <v>100</v>
      </c>
      <c r="F25" s="49"/>
      <c r="G25" s="46"/>
      <c r="H25" s="50"/>
      <c r="I25" s="48">
        <f>SUM(I5:I24)</f>
        <v>90.5</v>
      </c>
      <c r="J25" s="48">
        <f>SUM(J5:J24)</f>
        <v>9.5</v>
      </c>
      <c r="K25" s="64">
        <f t="shared" si="0"/>
        <v>0.905</v>
      </c>
    </row>
    <row r="26" ht="15.75" spans="1:11">
      <c r="A26" s="51"/>
      <c r="B26" s="4"/>
      <c r="C26" s="4"/>
      <c r="D26" s="52"/>
      <c r="E26" s="53"/>
      <c r="F26" s="54"/>
      <c r="G26" s="55"/>
      <c r="H26" s="4"/>
      <c r="I26" s="7"/>
      <c r="J26" s="7"/>
      <c r="K26" s="65"/>
    </row>
    <row r="27" ht="15.75" spans="1:11">
      <c r="A27" s="51"/>
      <c r="B27" s="4"/>
      <c r="C27" s="4"/>
      <c r="D27" s="52"/>
      <c r="E27" s="53"/>
      <c r="F27" s="54"/>
      <c r="G27" s="55"/>
      <c r="H27" s="4"/>
      <c r="I27" s="7"/>
      <c r="J27" s="7"/>
      <c r="K27" s="65"/>
    </row>
    <row r="28" ht="15.75" spans="1:11">
      <c r="A28" s="51"/>
      <c r="B28" s="4"/>
      <c r="C28" s="4"/>
      <c r="D28" s="52"/>
      <c r="E28" s="53"/>
      <c r="F28" s="54"/>
      <c r="G28" s="55"/>
      <c r="H28" s="4"/>
      <c r="I28" s="7"/>
      <c r="J28" s="7"/>
      <c r="K28" s="65"/>
    </row>
    <row r="29" ht="15.75" spans="1:11">
      <c r="A29" s="51"/>
      <c r="B29" s="4"/>
      <c r="C29" s="4"/>
      <c r="D29" s="52"/>
      <c r="E29" s="53"/>
      <c r="F29" s="54"/>
      <c r="G29" s="55"/>
      <c r="H29" s="4"/>
      <c r="I29" s="7"/>
      <c r="J29" s="7"/>
      <c r="K29" s="65"/>
    </row>
  </sheetData>
  <autoFilter xmlns:etc="http://www.wps.cn/officeDocument/2017/etCustomData" ref="A4:M25" etc:filterBottomFollowUsedRange="0">
    <extLst/>
  </autoFilter>
  <mergeCells count="11">
    <mergeCell ref="A2:K2"/>
    <mergeCell ref="A25:C25"/>
    <mergeCell ref="B5:B10"/>
    <mergeCell ref="B11:B16"/>
    <mergeCell ref="B17:B20"/>
    <mergeCell ref="B21:B24"/>
    <mergeCell ref="C5:C6"/>
    <mergeCell ref="C7:C8"/>
    <mergeCell ref="C9:C10"/>
    <mergeCell ref="C11:C14"/>
    <mergeCell ref="C15:C16"/>
  </mergeCells>
  <pageMargins left="0" right="0" top="0.747916666666667" bottom="0.354166666666667" header="0.314583333333333" footer="0.314583333333333"/>
  <pageSetup paperSize="9" scale="75" pageOrder="overThenDown" orientation="landscape" horizontalDpi="600"/>
  <headerFooter/>
  <colBreaks count="1" manualBreakCount="1">
    <brk id="7" max="37"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WPS_1507986837</cp:lastModifiedBy>
  <dcterms:created xsi:type="dcterms:W3CDTF">2021-07-18T07:22:00Z</dcterms:created>
  <cp:lastPrinted>2021-09-17T02:44:00Z</cp:lastPrinted>
  <dcterms:modified xsi:type="dcterms:W3CDTF">2024-12-17T03:02:30Z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8A781C1FE100416B892052B2A87B34CF_13</vt:lpwstr>
  </property>
  <property fmtid="{D5CDD505-2E9C-101B-9397-08002B2CF9AE}" pid="3" name="KSOProductBuildVer">
    <vt:lpwstr>2052-12.1.0.19302</vt:lpwstr>
  </property>
</Properties>
</file>