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附表1-绩效评价指标体系" sheetId="18" r:id="rId1"/>
    <sheet name="附表2-绩效目标完成清单" sheetId="16" r:id="rId2"/>
    <sheet name="附表3-绩效评价问题清单" sheetId="17" r:id="rId3"/>
    <sheet name="附表4-绩效评价评分情况表" sheetId="19" r:id="rId4"/>
  </sheets>
  <definedNames>
    <definedName name="_xlnm._FilterDatabase" localSheetId="0" hidden="1">'附表1-绩效评价指标体系'!$A$4:$G$31</definedName>
    <definedName name="_xlnm._FilterDatabase" localSheetId="1" hidden="1">'附表2-绩效目标完成清单'!$A$4:$F$20</definedName>
    <definedName name="_xlnm._FilterDatabase" localSheetId="2" hidden="1">'附表3-绩效评价问题清单'!$B$4:$G$6</definedName>
    <definedName name="_xlnm.Print_Titles" localSheetId="0">'附表1-绩效评价指标体系'!$1:$4</definedName>
    <definedName name="_xlnm.Print_Titles" localSheetId="1">'附表2-绩效目标完成清单'!$1:$4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<sst xmlns="http://schemas.openxmlformats.org/spreadsheetml/2006/main" count="318" uniqueCount="218">
  <si>
    <t>附表1</t>
  </si>
  <si>
    <r>
      <rPr>
        <b/>
        <sz val="20"/>
        <color theme="1"/>
        <rFont val="Times New Roman"/>
        <charset val="134"/>
      </rPr>
      <t>2023</t>
    </r>
    <r>
      <rPr>
        <b/>
        <sz val="20"/>
        <color theme="1"/>
        <rFont val="宋体"/>
        <charset val="134"/>
      </rPr>
      <t>年度怀远县农村改厕项目绩效评价指标体系</t>
    </r>
  </si>
  <si>
    <t>被评价单位名称：怀远县农业农村局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</si>
  <si>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</si>
  <si>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</si>
  <si>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</si>
  <si>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</si>
  <si>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</si>
  <si>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</si>
  <si>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</si>
  <si>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t>得分</t>
  </si>
  <si>
    <t>得分率</t>
  </si>
  <si>
    <t>决策（15分）</t>
  </si>
  <si>
    <r>
      <rPr>
        <sz val="12"/>
        <color theme="1"/>
        <rFont val="宋体"/>
        <charset val="134"/>
      </rPr>
      <t>项目立项</t>
    </r>
  </si>
  <si>
    <t>立项依据充分性</t>
  </si>
  <si>
    <r>
      <rPr>
        <sz val="12"/>
        <color theme="1"/>
        <rFont val="宋体"/>
        <charset val="134"/>
      </rPr>
      <t>项目立项（主体是指项目主管部门，下同）是否符合法律法规、相关政策、发展规划以及部门职责，用以反映和考核项目立项依据情况。</t>
    </r>
  </si>
  <si>
    <r>
      <rPr>
        <sz val="12"/>
        <color theme="1"/>
        <rFont val="Times New Roman"/>
        <charset val="134"/>
      </rPr>
      <t>1.</t>
    </r>
    <r>
      <rPr>
        <sz val="12"/>
        <color theme="1"/>
        <rFont val="宋体"/>
        <charset val="134"/>
      </rPr>
      <t>项目立项符合国家法律法规、国民经济发展规划和相关政策；</t>
    </r>
    <r>
      <rPr>
        <sz val="12"/>
        <color theme="1"/>
        <rFont val="Times New Roman"/>
        <charset val="134"/>
      </rPr>
      <t xml:space="preserve">
2.</t>
    </r>
    <r>
      <rPr>
        <sz val="12"/>
        <color theme="1"/>
        <rFont val="宋体"/>
        <charset val="134"/>
      </rPr>
      <t>项目立项符合行业发展规划和政策要求；</t>
    </r>
    <r>
      <rPr>
        <sz val="12"/>
        <color theme="1"/>
        <rFont val="Times New Roman"/>
        <charset val="134"/>
      </rPr>
      <t xml:space="preserve">
3.</t>
    </r>
    <r>
      <rPr>
        <sz val="12"/>
        <color theme="1"/>
        <rFont val="宋体"/>
        <charset val="134"/>
      </rPr>
      <t>项目未与相关部门同类项目或部门内部相关项目重复。
满足上述要求，得</t>
    </r>
    <r>
      <rPr>
        <sz val="12"/>
        <color theme="1"/>
        <rFont val="Times New Roman"/>
        <charset val="134"/>
      </rPr>
      <t>3</t>
    </r>
    <r>
      <rPr>
        <sz val="12"/>
        <color theme="1"/>
        <rFont val="宋体"/>
        <charset val="134"/>
      </rPr>
      <t>分。</t>
    </r>
  </si>
  <si>
    <t>立项程序规范性</t>
  </si>
  <si>
    <r>
      <rPr>
        <sz val="12"/>
        <color theme="1"/>
        <rFont val="宋体"/>
        <charset val="134"/>
      </rPr>
      <t>项目申请、设立过程是否符合相关要求，用以反映和考核项目立项的规范情况。</t>
    </r>
  </si>
  <si>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2</t>
    </r>
    <r>
      <rPr>
        <sz val="12"/>
        <color theme="1"/>
        <rFont val="宋体"/>
        <charset val="134"/>
      </rPr>
      <t>分。</t>
    </r>
  </si>
  <si>
    <r>
      <rPr>
        <sz val="12"/>
        <color theme="1"/>
        <rFont val="宋体"/>
        <charset val="134"/>
      </rPr>
      <t>绩效目标</t>
    </r>
  </si>
  <si>
    <t>绩效目标合理性</t>
  </si>
  <si>
    <r>
      <rPr>
        <sz val="12"/>
        <color theme="1"/>
        <rFont val="宋体"/>
        <charset val="134"/>
      </rPr>
      <t>项目所设定的绩效目标是否依据充分，是否符合客观实际，用以反映和考核项目绩效目标与项目实施的相符情况。</t>
    </r>
  </si>
  <si>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1</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</si>
  <si>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</si>
  <si>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</si>
  <si>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3.项目绩效指标完成量化，得1分如有偏差不得分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</si>
  <si>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</si>
  <si>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</si>
  <si>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</si>
  <si>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1.预算编制是否经过科学论证，预算内容与项目内定是否匹配，得1分否则不得分；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</si>
  <si>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</si>
  <si>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</si>
  <si>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</si>
  <si>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charset val="134"/>
      </rPr>
      <t>过程（</t>
    </r>
    <r>
      <rPr>
        <sz val="12"/>
        <color theme="1"/>
        <rFont val="Times New Roman"/>
        <charset val="134"/>
      </rPr>
      <t>25</t>
    </r>
    <r>
      <rPr>
        <sz val="12"/>
        <color theme="1"/>
        <rFont val="宋体"/>
        <charset val="134"/>
      </rPr>
      <t>分）</t>
    </r>
  </si>
  <si>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</si>
  <si>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</si>
  <si>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</si>
  <si>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</si>
  <si>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</si>
  <si>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</si>
  <si>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1.农村改厕资金拨付及时性，得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</si>
  <si>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</si>
  <si>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</si>
  <si>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1.资金支出进度达100%得1分，每低于1%，扣除5%权重分，扣完为止。
2.资金使用与预算申请有无偏差，得1分。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</si>
  <si>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</si>
  <si>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</si>
  <si>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资金专账核算，资金拨付有完整的审批程序和手续，得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</si>
  <si>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</si>
  <si>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</si>
  <si>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rFont val="宋体"/>
        <charset val="134"/>
      </rP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</si>
  <si>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</si>
  <si>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</si>
  <si>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
部分指标自评结论不一致，酌情扣分。完全不一致，得0分 。经复核后的绩效自评结论等级与单位自评结论等级相比，每降一档扣减一定分值，等级差距较大，不得分。</t>
  </si>
  <si>
    <r>
      <rPr>
        <sz val="12"/>
        <color theme="1"/>
        <rFont val="宋体"/>
        <charset val="134"/>
      </rPr>
      <t>组织实施</t>
    </r>
  </si>
  <si>
    <r>
      <rPr>
        <sz val="12"/>
        <rFont val="宋体"/>
        <charset val="134"/>
      </rPr>
      <t>管理制度健全性</t>
    </r>
  </si>
  <si>
    <r>
      <rPr>
        <sz val="12"/>
        <color theme="1"/>
        <rFont val="宋体"/>
        <charset val="134"/>
      </rPr>
      <t>项目实施单位的财务和业务管理制度是否健全，用以反映和考核财务和业务管理制度对项目顺利实施的保障情况。</t>
    </r>
  </si>
  <si>
    <t xml:space="preserve">1.是否已制定或具有相应的财务、项目管理制度； 
2.财务和业务管理制度是否合法、合规、完整、合理，是否与国家、省委、省政府要求相关衔接；
3.有无支付流程度。
满足上述要求，得3分。 
</t>
  </si>
  <si>
    <t>制度执行有效性</t>
  </si>
  <si>
    <r>
      <rPr>
        <sz val="12"/>
        <rFont val="宋体"/>
        <charset val="134"/>
      </rPr>
      <t>项目实施是否符合相关管理规定，用以反映和考核相关管理制度的有效执行情况。</t>
    </r>
  </si>
  <si>
    <t>1.遵守相关法律法规和相关管理规定；
2.合同、发票等报账等资料齐全并及时归档。
2项各占1/2权重分，每有一项不满足，则扣除相应权重分。</t>
  </si>
  <si>
    <t>产出（25分）</t>
  </si>
  <si>
    <r>
      <rPr>
        <sz val="12"/>
        <rFont val="宋体"/>
        <charset val="134"/>
      </rPr>
      <t>产出数量</t>
    </r>
    <r>
      <rPr>
        <sz val="12"/>
        <rFont val="Times New Roman"/>
        <charset val="134"/>
      </rPr>
      <t xml:space="preserve"> </t>
    </r>
  </si>
  <si>
    <t>开展农村改厕乡镇个数18个</t>
  </si>
  <si>
    <t>项目实施的实际产出数与计划产出数的比率，用以反映和考核项目产出数量目标的实现程度。</t>
  </si>
  <si>
    <t>实际完成率达100%，则得满分，每低于1%，扣除5%权重分，扣完为止。</t>
  </si>
  <si>
    <t>完成改厕任务</t>
  </si>
  <si>
    <t>卫生厕所普及率</t>
  </si>
  <si>
    <r>
      <rPr>
        <sz val="12"/>
        <rFont val="宋体"/>
        <charset val="134"/>
      </rPr>
      <t>产出质量</t>
    </r>
  </si>
  <si>
    <t>补贴补助资金支出合规性</t>
  </si>
  <si>
    <t>项目实际完成的质量达标产出数与实际产出数的比率，用以反映和考核项目产出质量目标的实现程度。</t>
  </si>
  <si>
    <t>补助资金支出兑现合法得4分，否则不得分。</t>
  </si>
  <si>
    <t xml:space="preserve">
补贴补助资金兑现流程合规性</t>
  </si>
  <si>
    <t>补助资金支出兑现合规得4分，否则不得分。</t>
  </si>
  <si>
    <r>
      <rPr>
        <sz val="12"/>
        <rFont val="宋体"/>
        <charset val="134"/>
      </rPr>
      <t>产出时效</t>
    </r>
  </si>
  <si>
    <t>年底前项目完成率</t>
  </si>
  <si>
    <t>项目实际完成时间与计划完成时间的比较，用以反映和考核项目产出时效目标的实现程度。</t>
  </si>
  <si>
    <t>在2023年12月31日前项目全部完成并通过验收，则得满分，否则不得分。</t>
  </si>
  <si>
    <t>产出成本</t>
  </si>
  <si>
    <t>预算控制率</t>
  </si>
  <si>
    <t>完成项目计划工作目标的实际节约成本与计划成本的比较，用以反映和考核项目的成本节约程度。</t>
  </si>
  <si>
    <t>成本占投入的比例大于85%且低于100%，则得满分，每高于（100%）或低于（85%）1%，扣除5%权重分，扣完为止。</t>
  </si>
  <si>
    <t>效益（35分）</t>
  </si>
  <si>
    <r>
      <rPr>
        <sz val="12"/>
        <rFont val="宋体"/>
        <charset val="134"/>
      </rPr>
      <t>经济效益</t>
    </r>
  </si>
  <si>
    <t>带动镇、村施工队工程量，形成规模效益</t>
  </si>
  <si>
    <t>项目实施对经济发展所带来的直接或间接影响情况。</t>
  </si>
  <si>
    <t>项目实施情况分为效果明显、较明显、一般、有一定效果、不明显，按实际情况进行扣分。</t>
  </si>
  <si>
    <r>
      <rPr>
        <sz val="12"/>
        <rFont val="宋体"/>
        <charset val="134"/>
      </rPr>
      <t>社会效益</t>
    </r>
  </si>
  <si>
    <t>持续提高我县农村卫生厕所普及率、持续推进我县农村人居环境整治成效</t>
  </si>
  <si>
    <t>项目实施对社会发展所带来的直接或间接影响情况。</t>
  </si>
  <si>
    <t>生态效益</t>
  </si>
  <si>
    <t>提高粪污无害化和资源化利用</t>
  </si>
  <si>
    <t>项目实施对生态环境所带来的直接或间接影响情况。</t>
  </si>
  <si>
    <r>
      <rPr>
        <sz val="12"/>
        <rFont val="宋体"/>
        <charset val="134"/>
      </rPr>
      <t>可持续影响</t>
    </r>
  </si>
  <si>
    <t>逐步健全农村卫生厕所长效管护机制</t>
  </si>
  <si>
    <t>项目实施发挥的持续性作用。</t>
  </si>
  <si>
    <r>
      <rPr>
        <sz val="12"/>
        <color theme="1"/>
        <rFont val="宋体"/>
        <charset val="134"/>
      </rPr>
      <t>满意度</t>
    </r>
  </si>
  <si>
    <t>项目区域群众满意度</t>
  </si>
  <si>
    <t>社会公众或服务对象对项目实施效果的满意程度。</t>
  </si>
  <si>
    <t>群众满意度达96%，则得满分，每降低1%，扣除5%权重分。</t>
  </si>
  <si>
    <r>
      <rPr>
        <b/>
        <sz val="12"/>
        <color theme="1"/>
        <rFont val="宋体"/>
        <charset val="134"/>
      </rPr>
      <t>合计</t>
    </r>
  </si>
  <si>
    <r>
      <rPr>
        <b/>
        <sz val="12"/>
        <rFont val="宋体"/>
        <charset val="134"/>
      </rPr>
      <t>附表</t>
    </r>
    <r>
      <rPr>
        <b/>
        <sz val="12"/>
        <rFont val="Times New Roman"/>
        <charset val="134"/>
      </rPr>
      <t>2</t>
    </r>
  </si>
  <si>
    <r>
      <rPr>
        <b/>
        <sz val="20"/>
        <color theme="1"/>
        <rFont val="Times New Roman"/>
        <charset val="134"/>
      </rPr>
      <t>2023</t>
    </r>
    <r>
      <rPr>
        <b/>
        <sz val="20"/>
        <color theme="1"/>
        <rFont val="宋体"/>
        <charset val="134"/>
      </rPr>
      <t>年度怀远县农村改厕项目绩效目标完成清单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</si>
  <si>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</si>
  <si>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</si>
  <si>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</si>
  <si>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</si>
  <si>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</si>
  <si>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</si>
  <si>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</si>
  <si>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</si>
  <si>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 xml:space="preserve">
项目年度目标是完成5000户改厕任务；通过上级各类检查、考核、调研；卫生厕所普及率达80％左右。</t>
  </si>
  <si>
    <t>通过积极开展农村改厕工作，改厕验收数5000户。提高改厕质量及卫生厕所普及率，实现粪污无害化处理与资源化利用，改善了农村人居环境。</t>
  </si>
  <si>
    <t>是</t>
  </si>
  <si>
    <r>
      <rPr>
        <b/>
        <sz val="12"/>
        <rFont val="宋体"/>
        <charset val="134"/>
      </rPr>
      <t>（二）</t>
    </r>
  </si>
  <si>
    <t>年度绩效目标</t>
  </si>
  <si>
    <r>
      <rPr>
        <b/>
        <sz val="12"/>
        <rFont val="宋体"/>
        <charset val="134"/>
      </rPr>
      <t>年度绩效目标完成情况</t>
    </r>
  </si>
  <si>
    <t xml:space="preserve">                                                                                              </t>
  </si>
  <si>
    <t>产出数量-开展农村改厕乡镇个数18个</t>
  </si>
  <si>
    <t>落实安徽省农业农村厅、安徽省乡村振兴局等八部门《关于高质量推进“十四五”农村厕所革命的指导意见》（皖农社〔2021〕149号）要求，在全县开展农村改厕项目。</t>
  </si>
  <si>
    <t>产出数量-完成改厕任务5000户</t>
  </si>
  <si>
    <t>完成5000户改厕任务。</t>
  </si>
  <si>
    <t>产出数量-卫生厕所普及率</t>
  </si>
  <si>
    <t>卫生厕所普及率达到要求。</t>
  </si>
  <si>
    <t>产出质量-卫生厕所厕具质量合格率</t>
  </si>
  <si>
    <t>合格率95%。</t>
  </si>
  <si>
    <t>产出质量-卫生厕所化粪池合格率</t>
  </si>
  <si>
    <t>产出时效-年底前项目完成率</t>
  </si>
  <si>
    <t>5000户改厕全部通过验收，项目完成率100%。</t>
  </si>
  <si>
    <t>产出成本-预算控制率</t>
  </si>
  <si>
    <t>预算控制率100%。</t>
  </si>
  <si>
    <t>经济效益-带动镇、村施工队工程量，形成规模效益</t>
  </si>
  <si>
    <t xml:space="preserve">带动镇、村施工队工程量，形成规模效益，成效显著。
</t>
  </si>
  <si>
    <t>社会效益-持续提高我县农村卫生厕所普及率、持续推进我县农村人居环境整治成效</t>
  </si>
  <si>
    <t>提高了我县农村卫生厕所普及率、持续推进我县农村人居环境整治成效，成效显著。</t>
  </si>
  <si>
    <t>生态效益-提高粪污无害化和资源化利用率</t>
  </si>
  <si>
    <t>通过改厕项目的实施，改善了居住环境，粪污无害化和资源化利用率取得了显著成效。</t>
  </si>
  <si>
    <t>可持续影响-逐步健全农村卫生厕所长效管护机制</t>
  </si>
  <si>
    <t>逐步健全农村卫生厕所长效管护机制，稳步提升。</t>
  </si>
  <si>
    <t>满意度-项目区域群众满意度</t>
  </si>
  <si>
    <r>
      <rPr>
        <sz val="12"/>
        <rFont val="宋体"/>
        <charset val="134"/>
      </rPr>
      <t>群众满意度为96</t>
    </r>
    <r>
      <rPr>
        <sz val="12"/>
        <rFont val="Times New Roman"/>
        <charset val="134"/>
      </rPr>
      <t>%</t>
    </r>
  </si>
  <si>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</si>
  <si>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</si>
  <si>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2023</t>
    </r>
    <r>
      <rPr>
        <b/>
        <sz val="20"/>
        <color theme="1"/>
        <rFont val="宋体"/>
        <charset val="134"/>
      </rPr>
      <t>年度怀远县农村改厕项目绩效评价问题</t>
    </r>
  </si>
  <si>
    <t>问题分类</t>
  </si>
  <si>
    <t>责任部门</t>
  </si>
  <si>
    <t>问题描述</t>
  </si>
  <si>
    <t>整改建议</t>
  </si>
  <si>
    <t>备注</t>
  </si>
  <si>
    <t>项目绩效目标编制不够精确</t>
  </si>
  <si>
    <t>县农业农村局</t>
  </si>
  <si>
    <t>绩效目标较为简单、笼统，未根据项目实际对产出和效益进行量化、细化，多数为泛化的定性指标，标准不明确，缺少科学合理的衡量标准。</t>
  </si>
  <si>
    <t>建议结合工作实际，调整绩效指标设置，根据各二级指标值的性质，合理设定细化三级项目绩效目标，为项目产出效益提供可参考执行的标准值，便于考量项目各项工作任务执行情况。</t>
  </si>
  <si>
    <t>效益指标设置未能量化设置，不具有可测量性。</t>
  </si>
  <si>
    <t>指标设置未能量化设置，不具有可测量性。</t>
  </si>
  <si>
    <t>调整效益指标设置，根据各二级指标值的性质，合理设定细化三级项目指标，为项目效益提供可参考执行的标准值。</t>
  </si>
  <si>
    <r>
      <rPr>
        <b/>
        <sz val="20"/>
        <color theme="1"/>
        <rFont val="Times New Roman"/>
        <charset val="134"/>
      </rPr>
      <t>2023</t>
    </r>
    <r>
      <rPr>
        <b/>
        <sz val="20"/>
        <color theme="1"/>
        <rFont val="宋体"/>
        <charset val="134"/>
      </rPr>
      <t>年度怀远县农村改厕项目绩效评价评分情况表</t>
    </r>
  </si>
  <si>
    <t>评分情况</t>
  </si>
  <si>
    <t>项目立项</t>
  </si>
  <si>
    <t>项目立项（主体是指项目主管部门，下同）是否符合法律法规、相关政策、发展规划以及部门职责，用以反映和考核项目立项依据情况。</t>
  </si>
  <si>
    <t>1.项目立项符合国家法律法规、国民经济发展规划和相关政策；
2.项目立项符合行业发展规划和政策要求；
3.项目未与相关部门同类项目或部门内部相关项目重复。
满足上述要求，得3分。</t>
  </si>
  <si>
    <t>本项目立项符合安徽省农业农村厅、安徽省乡村振兴局等八部门《关于高质量推进“十四五”农村厕所革命的指导意见》（皖农社〔2021〕149号）、市农业农村局、市乡村振兴局等八部门联合制定了《蚌埠市“十四五”农村厕所革命实施方案》（蚌农〔2022〕30号）文件规定，立期依据充分，该项满分3分，得3分。</t>
  </si>
  <si>
    <t>项目申请、设立过程是否符合相关要求，用以反映和考核项目立项的规范情况。</t>
  </si>
  <si>
    <t>1.项目按照规定的程序申请设立。
2.取得符合要求的项目立项批复文件。
满足上述要求，得2分。</t>
  </si>
  <si>
    <t xml:space="preserve">
文件依据：关于印发《怀远县2023年农村改厕工作实施方案》的通知。本项目按照规定的程序申请设立，取得符合要求的项目立项批复文件，该项满分2分，得2分。</t>
  </si>
  <si>
    <t>绩效目标</t>
  </si>
  <si>
    <t>项目所设定的绩效目标是否依据充分，是否符合客观实际，用以反映和考核项目绩效目标与项目实施的相符情况。</t>
  </si>
  <si>
    <t>1.项目设定了绩效目标,得1分；
2.项目绩效目标与实际工作相关,得1分；
3.项目预期产出效益和效果达到实际业绩水平，得1分。</t>
  </si>
  <si>
    <t>项目所设定的绩效目标为全县新建农村户用卫生厕所5000座。项目所设定的绩效目标依据充分，符合客观实际，与项目实施的相符。该项满分3分，实际得分3分。</t>
  </si>
  <si>
    <t>部分指标不够细化与量化，如效益指标下的三级指标均为笼统的定性指标，不可准确衡量该项满分3分，实际得分2分。</t>
  </si>
  <si>
    <t>资金投入</t>
  </si>
  <si>
    <t>预算编制科学性</t>
  </si>
  <si>
    <t>县农业农村局依据当年度农村改厕户数及补助标准测算出农村改厕经费金额，预算内容与项目内容匹配，预算额度测算依据充分，按照标准编制。依据评分标准，该项满分2分，得2分。</t>
  </si>
  <si>
    <t>该项目资金分配有测算依据，资金分配科学合理，依据评分标准，该项满分2分，得2分。</t>
  </si>
  <si>
    <t>过程（25分）</t>
  </si>
  <si>
    <t>资金管理</t>
  </si>
  <si>
    <t>资金到位率</t>
  </si>
  <si>
    <t>1.财政拨款到位情况是否及时，得2分；
2.项目资金到位情况与实际发放有无偏差，得2分。</t>
  </si>
  <si>
    <t>2023年预算安排400万元，预算调整后199.85万元，2023年1-12月，项目支出奖补资金199.85万元，资金到位率为 100%。根据评价标准，该项满分2分，得2分。</t>
  </si>
  <si>
    <t>1.农村改厕资金拨付及时性，得1分；
2.项目资金申请表与实际发放有无偏差得1分.</t>
  </si>
  <si>
    <t>县财政局及时下达农村改厕预算指标至县农业农村局，无滞后现象，根据评价标准，该项满分2分，得2分。</t>
  </si>
  <si>
    <t>2023年农村改厕预算安排400万元，预算调整后199.85万元，2023年1-12月，项目支出资金199.85万元，预算执行率为100%。根据评价标准，该项满分2分，得2分。</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</si>
  <si>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</si>
  <si>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2023年农村改厕资金使用符合相关财务制度的规定，审批程序和手续完整，能够做到专款专用，未发现截留、挤占、挪用、虚列开支等情况。该项指标满分4分，得4分。</t>
  </si>
  <si>
    <t>自评表中各项内容是否按要求填写完整准确。打分权重、目标完成情况、实际得分、执行进度、自评结论等填写内容每缺一项扣1分，扣完为止。</t>
  </si>
  <si>
    <t>农业农村局根据设定的绩效目标进行了绩效自评，但由于指标设定细化、量化程度不高，实际完成值数据填写不规范。该项指标满分4分，得3分。</t>
  </si>
  <si>
    <t>项目资金投入自评结论与实际数据一致，该项指标满分4分，得4分。</t>
  </si>
  <si>
    <t>组织实施</t>
  </si>
  <si>
    <t>管理制度健全性</t>
  </si>
  <si>
    <t>项目实施单位的财务和业务管理制度是否健全，用以反映和考核财务和业务管理制度对项目顺利实施的保障情况。</t>
  </si>
  <si>
    <t>县农业农村局财务管理制度健全，有完善的内控制度、专项资金管理审核监督流程。该项指标满分3分，得3分。</t>
  </si>
  <si>
    <t>项目实施是否符合相关管理规定，用以反映和考核相关管理制度的有效执行情况。</t>
  </si>
  <si>
    <t>项目资金使用严格执行相关审批制度和财务制度，业务管理制度也得到有效执行，报账资料齐全，该项指标满分4分，得4分。</t>
  </si>
  <si>
    <t xml:space="preserve">产出数量 </t>
  </si>
  <si>
    <t>落实安徽省农业农村厅、安徽省乡村振兴局等八部门《关于高质量推进“十四五”农村厕所革命的指导意见》（皖农社〔2021〕149号）要求，在全县开展农村改厕项目。该项指标满分2分，得2分</t>
  </si>
  <si>
    <t>完成改厕任务5000户</t>
  </si>
  <si>
    <t>完成5000户改厕任务。该项指标满分2分，得2分</t>
  </si>
  <si>
    <t>实际完成率大于80%，则得满分，每低于1%，扣除5%权重分，扣完为止。</t>
  </si>
  <si>
    <t>卫生厕所普及率达到要求。该项指标满分2分，得2分。</t>
  </si>
  <si>
    <t>产出质量</t>
  </si>
  <si>
    <t>经查阅县农业农村局2023年度农村改厕资金报账材料及拨付凭证，资金支出符合相关规定。满分4分，得分4分。</t>
  </si>
  <si>
    <t>经查阅县农业农村局2023年度农村改厕资金报账材料及拨付凭证，资金兑现流程符合相关规定。满分4分，得分4分。</t>
  </si>
  <si>
    <t>产出时效</t>
  </si>
  <si>
    <t>5000户改厕全部通过验收，项目完成率100%。该项指标满分6分，得6分。</t>
  </si>
  <si>
    <t>预算控制率100%。该项指标满分5分，得5分。</t>
  </si>
  <si>
    <t>经济效益</t>
  </si>
  <si>
    <t>带动镇、村施工队工程量，形成规模效益，成效显著。该指标满分6分，得分4分。</t>
  </si>
  <si>
    <t>社会效益</t>
  </si>
  <si>
    <t>提高了我县农村卫生厕所普及率、持续推进我县农村人居环境整治成效，成效显著。该指标满分9分，得分7分。</t>
  </si>
  <si>
    <t>提高粪污无害化和资源化利用率</t>
  </si>
  <si>
    <t>通过改厕项目的实施，改善了居住环境，粪污无害化和资源化利用率取得了显著成效。该指标满分8分，得分7分</t>
  </si>
  <si>
    <t>可持续影响</t>
  </si>
  <si>
    <t>逐步健全农村卫生厕所长效管护机制，稳步提升。该指标满分6分，得分5分。</t>
  </si>
  <si>
    <t>满意度</t>
  </si>
  <si>
    <t>群众满意度</t>
  </si>
  <si>
    <t>群众满意度达95%，则得满分，每降低1%，扣除5%权重分。</t>
  </si>
  <si>
    <t>通过问卷调查形式，对受益群众满意度进行调查，获取对项目实施效果的满意程度为96%，绩效目标已完成。该指标满分6分，得分6分。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</si>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</sst>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sz val="11"/>
      <name val="等线"/>
      <charset val="134"/>
      <scheme val="minor"/>
    </font>
    <font>
      <b/>
      <sz val="12"/>
      <name val="宋体"/>
      <charset val="134"/>
    </font>
    <font>
      <sz val="11"/>
      <name val="Times New Roman"/>
      <charset val="134"/>
    </font>
    <font>
      <b/>
      <sz val="20"/>
      <color theme="1"/>
      <name val="Times New Roman"/>
      <charset val="134"/>
    </font>
    <font>
      <b/>
      <sz val="10"/>
      <color theme="1"/>
      <name val="宋体"/>
      <charset val="134"/>
    </font>
    <font>
      <b/>
      <sz val="10"/>
      <color theme="1"/>
      <name val="Times New Roman"/>
      <charset val="134"/>
    </font>
    <font>
      <b/>
      <sz val="10"/>
      <name val="Times New Roman"/>
      <charset val="134"/>
    </font>
    <font>
      <b/>
      <sz val="11"/>
      <name val="Times New Roman"/>
      <charset val="134"/>
    </font>
    <font>
      <b/>
      <sz val="12"/>
      <name val="Times New Roman"/>
      <charset val="134"/>
    </font>
    <font>
      <sz val="11"/>
      <color theme="1"/>
      <name val="宋体"/>
      <charset val="134"/>
    </font>
    <font>
      <sz val="11"/>
      <name val="宋体"/>
      <charset val="134"/>
    </font>
    <font>
      <sz val="11"/>
      <color rgb="FF000000"/>
      <name val="宋体"/>
      <charset val="134"/>
    </font>
    <font>
      <b/>
      <sz val="11"/>
      <color theme="1"/>
      <name val="宋体"/>
      <charset val="134"/>
    </font>
    <font>
      <b/>
      <sz val="11"/>
      <name val="宋体"/>
      <charset val="134"/>
    </font>
    <font>
      <b/>
      <sz val="12"/>
      <color theme="1"/>
      <name val="宋体"/>
      <charset val="134"/>
    </font>
    <font>
      <sz val="10"/>
      <name val="宋体"/>
      <charset val="134"/>
    </font>
    <font>
      <sz val="10"/>
      <color theme="1"/>
      <name val="宋体"/>
      <charset val="134"/>
    </font>
    <font>
      <b/>
      <sz val="10"/>
      <name val="宋体"/>
      <charset val="134"/>
    </font>
    <font>
      <sz val="12"/>
      <name val="宋体"/>
      <charset val="134"/>
    </font>
    <font>
      <sz val="12"/>
      <color theme="1"/>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3" borderId="19"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20" applyNumberFormat="0" applyFill="0" applyAlignment="0" applyProtection="0">
      <alignment vertical="center"/>
    </xf>
    <xf numFmtId="0" fontId="37" fillId="0" borderId="20" applyNumberFormat="0" applyFill="0" applyAlignment="0" applyProtection="0">
      <alignment vertical="center"/>
    </xf>
    <xf numFmtId="0" fontId="38" fillId="0" borderId="21" applyNumberFormat="0" applyFill="0" applyAlignment="0" applyProtection="0">
      <alignment vertical="center"/>
    </xf>
    <xf numFmtId="0" fontId="38" fillId="0" borderId="0" applyNumberFormat="0" applyFill="0" applyBorder="0" applyAlignment="0" applyProtection="0">
      <alignment vertical="center"/>
    </xf>
    <xf numFmtId="0" fontId="39" fillId="4" borderId="22" applyNumberFormat="0" applyAlignment="0" applyProtection="0">
      <alignment vertical="center"/>
    </xf>
    <xf numFmtId="0" fontId="40" fillId="5" borderId="23" applyNumberFormat="0" applyAlignment="0" applyProtection="0">
      <alignment vertical="center"/>
    </xf>
    <xf numFmtId="0" fontId="41" fillId="5" borderId="22" applyNumberFormat="0" applyAlignment="0" applyProtection="0">
      <alignment vertical="center"/>
    </xf>
    <xf numFmtId="0" fontId="42" fillId="6" borderId="24" applyNumberFormat="0" applyAlignment="0" applyProtection="0">
      <alignment vertical="center"/>
    </xf>
    <xf numFmtId="0" fontId="43" fillId="0" borderId="25" applyNumberFormat="0" applyFill="0" applyAlignment="0" applyProtection="0">
      <alignment vertical="center"/>
    </xf>
    <xf numFmtId="0" fontId="44" fillId="0" borderId="26" applyNumberFormat="0" applyFill="0" applyAlignment="0" applyProtection="0">
      <alignment vertical="center"/>
    </xf>
    <xf numFmtId="0" fontId="45" fillId="7" borderId="0" applyNumberFormat="0" applyBorder="0" applyAlignment="0" applyProtection="0">
      <alignment vertical="center"/>
    </xf>
    <xf numFmtId="0" fontId="46" fillId="8" borderId="0" applyNumberFormat="0" applyBorder="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9" fillId="11" borderId="0" applyNumberFormat="0" applyBorder="0" applyAlignment="0" applyProtection="0">
      <alignment vertical="center"/>
    </xf>
    <xf numFmtId="0" fontId="49" fillId="12"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9" fillId="15" borderId="0" applyNumberFormat="0" applyBorder="0" applyAlignment="0" applyProtection="0">
      <alignment vertical="center"/>
    </xf>
    <xf numFmtId="0" fontId="49" fillId="16" borderId="0" applyNumberFormat="0" applyBorder="0" applyAlignment="0" applyProtection="0">
      <alignment vertical="center"/>
    </xf>
    <xf numFmtId="0" fontId="48" fillId="17" borderId="0" applyNumberFormat="0" applyBorder="0" applyAlignment="0" applyProtection="0">
      <alignment vertical="center"/>
    </xf>
    <xf numFmtId="0" fontId="48" fillId="18" borderId="0" applyNumberFormat="0" applyBorder="0" applyAlignment="0" applyProtection="0">
      <alignment vertical="center"/>
    </xf>
    <xf numFmtId="0" fontId="49" fillId="19" borderId="0" applyNumberFormat="0" applyBorder="0" applyAlignment="0" applyProtection="0">
      <alignment vertical="center"/>
    </xf>
    <xf numFmtId="0" fontId="49" fillId="20" borderId="0" applyNumberFormat="0" applyBorder="0" applyAlignment="0" applyProtection="0">
      <alignment vertical="center"/>
    </xf>
    <xf numFmtId="0" fontId="48" fillId="21" borderId="0" applyNumberFormat="0" applyBorder="0" applyAlignment="0" applyProtection="0">
      <alignment vertical="center"/>
    </xf>
    <xf numFmtId="0" fontId="48" fillId="22" borderId="0" applyNumberFormat="0" applyBorder="0" applyAlignment="0" applyProtection="0">
      <alignment vertical="center"/>
    </xf>
    <xf numFmtId="0" fontId="49" fillId="23" borderId="0" applyNumberFormat="0" applyBorder="0" applyAlignment="0" applyProtection="0">
      <alignment vertical="center"/>
    </xf>
    <xf numFmtId="0" fontId="49" fillId="24" borderId="0" applyNumberFormat="0" applyBorder="0" applyAlignment="0" applyProtection="0">
      <alignment vertical="center"/>
    </xf>
    <xf numFmtId="0" fontId="48" fillId="25" borderId="0" applyNumberFormat="0" applyBorder="0" applyAlignment="0" applyProtection="0">
      <alignment vertical="center"/>
    </xf>
    <xf numFmtId="0" fontId="48" fillId="26" borderId="0" applyNumberFormat="0" applyBorder="0" applyAlignment="0" applyProtection="0">
      <alignment vertical="center"/>
    </xf>
    <xf numFmtId="0" fontId="49" fillId="27" borderId="0" applyNumberFormat="0" applyBorder="0" applyAlignment="0" applyProtection="0">
      <alignment vertical="center"/>
    </xf>
    <xf numFmtId="0" fontId="49" fillId="28" borderId="0" applyNumberFormat="0" applyBorder="0" applyAlignment="0" applyProtection="0">
      <alignment vertical="center"/>
    </xf>
    <xf numFmtId="0" fontId="48" fillId="29" borderId="0" applyNumberFormat="0" applyBorder="0" applyAlignment="0" applyProtection="0">
      <alignment vertical="center"/>
    </xf>
    <xf numFmtId="0" fontId="48" fillId="30" borderId="0" applyNumberFormat="0" applyBorder="0" applyAlignment="0" applyProtection="0">
      <alignment vertical="center"/>
    </xf>
    <xf numFmtId="0" fontId="49" fillId="31" borderId="0" applyNumberFormat="0" applyBorder="0" applyAlignment="0" applyProtection="0">
      <alignment vertical="center"/>
    </xf>
    <xf numFmtId="0" fontId="49" fillId="32" borderId="0" applyNumberFormat="0" applyBorder="0" applyAlignment="0" applyProtection="0">
      <alignment vertical="center"/>
    </xf>
    <xf numFmtId="0" fontId="48" fillId="33" borderId="0" applyNumberFormat="0" applyBorder="0" applyAlignment="0" applyProtection="0">
      <alignment vertical="center"/>
    </xf>
  </cellStyleXfs>
  <cellXfs count="150">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3" fillId="0" borderId="0" xfId="0" applyFont="1">
      <alignment vertical="center"/>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9"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12" fillId="0" borderId="0" xfId="0" applyFont="1" applyFill="1">
      <alignment vertical="center"/>
    </xf>
    <xf numFmtId="0" fontId="13" fillId="0" borderId="0" xfId="0" applyFont="1" applyFill="1" applyAlignment="1">
      <alignment horizontal="center" vertical="center" wrapText="1"/>
    </xf>
    <xf numFmtId="0" fontId="14" fillId="0" borderId="0" xfId="0" applyFont="1" applyFill="1">
      <alignment vertical="center"/>
    </xf>
    <xf numFmtId="0" fontId="15" fillId="0" borderId="0" xfId="0" applyFont="1" applyFill="1">
      <alignment vertical="center"/>
    </xf>
    <xf numFmtId="0" fontId="16" fillId="0" borderId="0" xfId="0" applyFont="1" applyFill="1">
      <alignment vertical="center"/>
    </xf>
    <xf numFmtId="0" fontId="16" fillId="0" borderId="0" xfId="0" applyFont="1" applyFill="1" applyAlignment="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17" fillId="0" borderId="0" xfId="0" applyFont="1" applyFill="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1" fillId="0" borderId="3"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20" fillId="2" borderId="1" xfId="0" applyFont="1" applyFill="1" applyBorder="1">
      <alignment vertical="center"/>
    </xf>
    <xf numFmtId="0" fontId="5" fillId="0" borderId="1" xfId="0" applyFont="1" applyFill="1" applyBorder="1" applyAlignment="1">
      <alignment horizontal="center" vertical="center"/>
    </xf>
    <xf numFmtId="0" fontId="19" fillId="2" borderId="1" xfId="0" applyFont="1" applyFill="1" applyBorder="1" applyAlignment="1">
      <alignment vertical="center" wrapText="1"/>
    </xf>
    <xf numFmtId="0" fontId="19" fillId="2" borderId="2" xfId="0" applyFont="1" applyFill="1" applyBorder="1" applyAlignment="1">
      <alignment vertical="center" wrapText="1"/>
    </xf>
    <xf numFmtId="0" fontId="20" fillId="2" borderId="3" xfId="0" applyFont="1" applyFill="1" applyBorder="1" applyAlignment="1">
      <alignment horizontal="center" vertical="center" wrapText="1"/>
    </xf>
    <xf numFmtId="0" fontId="20" fillId="2" borderId="2" xfId="0" applyFont="1" applyFill="1" applyBorder="1" applyAlignment="1">
      <alignment vertical="center" wrapText="1"/>
    </xf>
    <xf numFmtId="0" fontId="20" fillId="2" borderId="1" xfId="0" applyFont="1" applyFill="1" applyBorder="1" applyAlignment="1">
      <alignment vertical="center" wrapText="1"/>
    </xf>
    <xf numFmtId="0" fontId="20" fillId="2" borderId="1"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vertical="center" wrapText="1"/>
    </xf>
    <xf numFmtId="0" fontId="20" fillId="2" borderId="6" xfId="0" applyFont="1" applyFill="1" applyBorder="1" applyAlignment="1">
      <alignment horizontal="center" vertical="center"/>
    </xf>
    <xf numFmtId="0" fontId="20" fillId="2" borderId="6" xfId="0" applyFont="1" applyFill="1" applyBorder="1" applyAlignment="1">
      <alignment horizontal="center" vertical="center" wrapText="1"/>
    </xf>
    <xf numFmtId="0" fontId="20" fillId="2" borderId="7" xfId="0" applyFont="1" applyFill="1" applyBorder="1" applyAlignment="1">
      <alignment horizontal="center" vertical="center"/>
    </xf>
    <xf numFmtId="0" fontId="20" fillId="2" borderId="7" xfId="0" applyFont="1" applyFill="1" applyBorder="1" applyAlignment="1">
      <alignment horizontal="center" vertical="center" wrapText="1"/>
    </xf>
    <xf numFmtId="0" fontId="19" fillId="2" borderId="2" xfId="0" applyFont="1" applyFill="1" applyBorder="1" applyAlignment="1">
      <alignment horizontal="justify" vertical="center"/>
    </xf>
    <xf numFmtId="0" fontId="21" fillId="2" borderId="1" xfId="0" applyFont="1" applyFill="1" applyBorder="1" applyAlignment="1">
      <alignment horizontal="justify" vertical="center"/>
    </xf>
    <xf numFmtId="0" fontId="22" fillId="0" borderId="1" xfId="0" applyFont="1" applyFill="1" applyBorder="1" applyAlignment="1">
      <alignment horizontal="center" vertical="center"/>
    </xf>
    <xf numFmtId="0" fontId="23" fillId="0" borderId="1" xfId="0" applyFont="1" applyFill="1" applyBorder="1">
      <alignment vertical="center"/>
    </xf>
    <xf numFmtId="0" fontId="23"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12" fillId="0" borderId="0" xfId="0" applyFont="1">
      <alignment vertical="center"/>
    </xf>
    <xf numFmtId="0" fontId="11" fillId="0" borderId="3" xfId="0" applyFont="1" applyBorder="1" applyAlignment="1">
      <alignment horizontal="center" vertical="center"/>
    </xf>
    <xf numFmtId="0" fontId="5" fillId="0" borderId="3" xfId="0" applyFont="1" applyFill="1" applyBorder="1" applyAlignment="1">
      <alignment horizontal="center" vertical="center"/>
    </xf>
    <xf numFmtId="10" fontId="20" fillId="2" borderId="3" xfId="0" applyNumberFormat="1" applyFont="1" applyFill="1" applyBorder="1" applyAlignment="1">
      <alignment horizontal="center" vertical="center"/>
    </xf>
    <xf numFmtId="10" fontId="20" fillId="0" borderId="3" xfId="0" applyNumberFormat="1" applyFont="1" applyBorder="1" applyAlignment="1">
      <alignment horizontal="center" vertical="center"/>
    </xf>
    <xf numFmtId="0" fontId="19" fillId="0" borderId="0" xfId="0" applyFont="1">
      <alignment vertical="center"/>
    </xf>
    <xf numFmtId="0" fontId="22" fillId="0" borderId="0" xfId="0" applyFont="1" applyFill="1">
      <alignment vertical="center"/>
    </xf>
    <xf numFmtId="0" fontId="24" fillId="0" borderId="0" xfId="0" applyFont="1" applyAlignment="1">
      <alignment horizontal="center" vertical="center"/>
    </xf>
    <xf numFmtId="0" fontId="24" fillId="0" borderId="0" xfId="0" applyFont="1">
      <alignment vertical="center"/>
    </xf>
    <xf numFmtId="0" fontId="24" fillId="0" borderId="0" xfId="0" applyFont="1" applyFill="1">
      <alignment vertical="center"/>
    </xf>
    <xf numFmtId="0" fontId="9" fillId="0" borderId="0" xfId="0" applyFont="1">
      <alignment vertical="center"/>
    </xf>
    <xf numFmtId="0" fontId="9" fillId="0" borderId="0" xfId="0" applyFont="1" applyAlignment="1">
      <alignment horizontal="center" vertical="center"/>
    </xf>
    <xf numFmtId="0" fontId="8" fillId="0" borderId="0" xfId="0" applyFont="1">
      <alignment vertical="center"/>
    </xf>
    <xf numFmtId="0" fontId="18" fillId="0" borderId="0" xfId="0" applyFont="1">
      <alignment vertical="center"/>
    </xf>
    <xf numFmtId="0" fontId="25" fillId="0" borderId="0" xfId="0" applyFont="1" applyAlignment="1">
      <alignment horizontal="center" vertical="center"/>
    </xf>
    <xf numFmtId="0" fontId="26" fillId="0" borderId="0" xfId="0" applyFont="1">
      <alignment vertical="center"/>
    </xf>
    <xf numFmtId="0" fontId="13" fillId="0" borderId="0" xfId="0" applyFont="1" applyAlignment="1">
      <alignment horizontal="center" vertical="center" wrapText="1"/>
    </xf>
    <xf numFmtId="0" fontId="27" fillId="0" borderId="0" xfId="0" applyFont="1" applyFill="1">
      <alignment vertical="center"/>
    </xf>
    <xf numFmtId="0" fontId="27" fillId="0" borderId="0" xfId="0" applyFont="1" applyFill="1" applyAlignment="1">
      <alignment horizontal="center" vertical="center"/>
    </xf>
    <xf numFmtId="0" fontId="3" fillId="0" borderId="8" xfId="0" applyFont="1" applyBorder="1" applyAlignment="1">
      <alignment horizontal="center" vertical="center"/>
    </xf>
    <xf numFmtId="0" fontId="11" fillId="0" borderId="9" xfId="0" applyFont="1" applyBorder="1" applyAlignment="1">
      <alignment horizontal="center" vertical="center"/>
    </xf>
    <xf numFmtId="0" fontId="24" fillId="0" borderId="10" xfId="0" applyFont="1" applyBorder="1" applyAlignment="1">
      <alignment horizontal="center" vertical="center"/>
    </xf>
    <xf numFmtId="0" fontId="4" fillId="0" borderId="11" xfId="0" applyFont="1" applyBorder="1" applyAlignment="1">
      <alignment horizontal="center" vertical="center"/>
    </xf>
    <xf numFmtId="0" fontId="28" fillId="0" borderId="3" xfId="0" applyFont="1" applyBorder="1" applyAlignment="1">
      <alignment horizontal="left" vertical="center" wrapText="1"/>
    </xf>
    <xf numFmtId="0" fontId="28" fillId="0" borderId="3" xfId="0" applyFont="1" applyBorder="1" applyAlignment="1">
      <alignment horizontal="center" vertical="center" wrapText="1"/>
    </xf>
    <xf numFmtId="0" fontId="28" fillId="0" borderId="12" xfId="0" applyFont="1" applyBorder="1" applyAlignment="1">
      <alignment horizontal="left" vertical="center" wrapText="1"/>
    </xf>
    <xf numFmtId="0" fontId="4" fillId="0" borderId="11" xfId="0" applyFont="1" applyFill="1" applyBorder="1" applyAlignment="1">
      <alignment horizontal="center" vertical="center"/>
    </xf>
    <xf numFmtId="0" fontId="29" fillId="0" borderId="0" xfId="0" applyFont="1">
      <alignment vertical="center"/>
    </xf>
    <xf numFmtId="0" fontId="29" fillId="0" borderId="0" xfId="0" applyFont="1" applyFill="1">
      <alignment vertical="center"/>
    </xf>
    <xf numFmtId="0" fontId="28" fillId="0" borderId="0" xfId="0" applyFont="1" applyFill="1">
      <alignment vertical="center"/>
    </xf>
    <xf numFmtId="0" fontId="28" fillId="0" borderId="0" xfId="0" applyFont="1">
      <alignment vertical="center"/>
    </xf>
    <xf numFmtId="0" fontId="18" fillId="0" borderId="8" xfId="0" applyFont="1" applyBorder="1" applyAlignment="1">
      <alignment horizontal="center" vertical="center"/>
    </xf>
    <xf numFmtId="0" fontId="18" fillId="0" borderId="13" xfId="0" applyFont="1" applyBorder="1" applyAlignment="1">
      <alignment horizontal="center" vertical="center"/>
    </xf>
    <xf numFmtId="0" fontId="11" fillId="0" borderId="13" xfId="0" applyFont="1" applyBorder="1" applyAlignment="1">
      <alignment horizontal="center" vertical="center"/>
    </xf>
    <xf numFmtId="0" fontId="18" fillId="0" borderId="11" xfId="0" applyFont="1" applyBorder="1" applyAlignment="1">
      <alignment horizontal="center" vertical="center"/>
    </xf>
    <xf numFmtId="0" fontId="11" fillId="0" borderId="3" xfId="0" applyFont="1" applyBorder="1" applyAlignment="1">
      <alignment horizontal="left" vertical="center"/>
    </xf>
    <xf numFmtId="0" fontId="18" fillId="0" borderId="14" xfId="0" applyFont="1" applyBorder="1" applyAlignment="1">
      <alignment horizontal="left" vertical="center"/>
    </xf>
    <xf numFmtId="0" fontId="24" fillId="0" borderId="12" xfId="0" applyFont="1" applyBorder="1" applyAlignment="1">
      <alignment vertical="center" wrapText="1"/>
    </xf>
    <xf numFmtId="0" fontId="5" fillId="0" borderId="11" xfId="0" applyFont="1" applyBorder="1" applyAlignment="1">
      <alignment horizontal="center" vertical="center"/>
    </xf>
    <xf numFmtId="0" fontId="5" fillId="0" borderId="14" xfId="0" applyFont="1" applyBorder="1" applyAlignment="1">
      <alignment horizontal="left" vertical="center" wrapText="1"/>
    </xf>
    <xf numFmtId="0" fontId="28" fillId="0" borderId="14" xfId="0" applyFont="1" applyFill="1" applyBorder="1" applyAlignment="1">
      <alignment horizontal="left" vertical="center" wrapText="1"/>
    </xf>
    <xf numFmtId="0" fontId="29" fillId="0" borderId="12" xfId="0" applyFont="1" applyBorder="1" applyAlignment="1">
      <alignment vertical="center" wrapText="1"/>
    </xf>
    <xf numFmtId="0" fontId="18" fillId="0" borderId="11" xfId="0" applyFont="1" applyFill="1" applyBorder="1" applyAlignment="1">
      <alignment horizontal="center" vertical="center"/>
    </xf>
    <xf numFmtId="0" fontId="11" fillId="0" borderId="3"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14" xfId="0" applyFont="1" applyFill="1" applyBorder="1" applyAlignment="1">
      <alignment horizontal="left" vertical="center"/>
    </xf>
    <xf numFmtId="0" fontId="24" fillId="0" borderId="12" xfId="0" applyFont="1" applyFill="1" applyBorder="1" applyAlignment="1">
      <alignment vertical="center" wrapText="1"/>
    </xf>
    <xf numFmtId="0" fontId="5" fillId="0" borderId="11" xfId="0" applyFont="1" applyFill="1" applyBorder="1" applyAlignment="1">
      <alignment horizontal="center" vertical="center"/>
    </xf>
    <xf numFmtId="0" fontId="28" fillId="0" borderId="1" xfId="0" applyFont="1" applyFill="1" applyBorder="1" applyAlignment="1">
      <alignment vertical="center" wrapText="1"/>
    </xf>
    <xf numFmtId="0" fontId="28" fillId="0" borderId="4" xfId="0" applyFont="1" applyFill="1" applyBorder="1" applyAlignment="1">
      <alignment horizontal="center" vertical="center" wrapText="1"/>
    </xf>
    <xf numFmtId="0" fontId="29" fillId="0" borderId="12" xfId="0" applyFont="1" applyFill="1" applyBorder="1" applyAlignment="1">
      <alignment vertical="center" wrapText="1"/>
    </xf>
    <xf numFmtId="0" fontId="28" fillId="0" borderId="6" xfId="0" applyFont="1" applyFill="1" applyBorder="1" applyAlignment="1">
      <alignment horizontal="center" vertical="center" wrapText="1"/>
    </xf>
    <xf numFmtId="0" fontId="28" fillId="0" borderId="14" xfId="0" applyFont="1" applyFill="1" applyBorder="1" applyAlignment="1">
      <alignment vertical="center" wrapText="1"/>
    </xf>
    <xf numFmtId="0" fontId="28" fillId="0" borderId="7" xfId="0" applyFont="1" applyFill="1" applyBorder="1" applyAlignment="1">
      <alignment horizontal="center" vertical="center" wrapText="1"/>
    </xf>
    <xf numFmtId="0" fontId="28" fillId="0" borderId="3" xfId="0" applyFont="1" applyFill="1" applyBorder="1" applyAlignment="1">
      <alignment horizontal="left" vertical="center" wrapText="1"/>
    </xf>
    <xf numFmtId="0" fontId="28" fillId="0" borderId="3" xfId="0" applyFont="1" applyFill="1" applyBorder="1" applyAlignment="1">
      <alignment vertical="center" wrapText="1"/>
    </xf>
    <xf numFmtId="0" fontId="28" fillId="0" borderId="14" xfId="0" applyFont="1" applyBorder="1" applyAlignment="1">
      <alignment horizontal="left" vertical="center" wrapText="1"/>
    </xf>
    <xf numFmtId="0" fontId="28" fillId="0" borderId="12" xfId="0" applyFont="1" applyBorder="1" applyAlignment="1">
      <alignment vertical="center" wrapText="1"/>
    </xf>
    <xf numFmtId="0" fontId="28" fillId="0" borderId="3" xfId="0" applyFont="1" applyBorder="1" applyAlignment="1">
      <alignment vertical="center" wrapText="1"/>
    </xf>
    <xf numFmtId="0" fontId="28" fillId="0" borderId="14" xfId="0" applyFont="1" applyBorder="1" applyAlignment="1">
      <alignment vertical="center" wrapText="1"/>
    </xf>
    <xf numFmtId="0" fontId="18" fillId="0" borderId="15" xfId="0" applyFont="1" applyBorder="1" applyAlignment="1">
      <alignment horizontal="center" vertical="center"/>
    </xf>
    <xf numFmtId="0" fontId="11" fillId="0" borderId="16" xfId="0" applyFont="1" applyBorder="1" applyAlignment="1">
      <alignment horizontal="center" vertical="center"/>
    </xf>
    <xf numFmtId="0" fontId="18" fillId="0" borderId="17" xfId="0" applyFont="1" applyBorder="1" applyAlignment="1">
      <alignment horizontal="center" vertical="center"/>
    </xf>
    <xf numFmtId="0" fontId="24" fillId="0" borderId="18" xfId="0" applyFont="1" applyBorder="1">
      <alignment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4" fillId="0" borderId="1" xfId="0" applyFont="1" applyFill="1" applyBorder="1" applyAlignment="1">
      <alignment horizontal="center" vertical="center"/>
    </xf>
    <xf numFmtId="0" fontId="29" fillId="0" borderId="1" xfId="0" applyFont="1" applyFill="1" applyBorder="1" applyAlignment="1">
      <alignment horizontal="center" vertical="center" wrapText="1"/>
    </xf>
    <xf numFmtId="0" fontId="28" fillId="0" borderId="1" xfId="0" applyFont="1" applyFill="1" applyBorder="1">
      <alignment vertical="center"/>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vertical="center" wrapText="1"/>
    </xf>
    <xf numFmtId="0" fontId="28" fillId="0" borderId="2" xfId="0" applyFont="1" applyFill="1" applyBorder="1" applyAlignment="1">
      <alignment vertical="center" wrapText="1"/>
    </xf>
    <xf numFmtId="0" fontId="5" fillId="0" borderId="1" xfId="0" applyFont="1" applyFill="1" applyBorder="1">
      <alignment vertical="center"/>
    </xf>
    <xf numFmtId="0" fontId="29" fillId="0" borderId="1" xfId="0" applyFont="1" applyFill="1" applyBorder="1" applyAlignment="1">
      <alignment vertical="center" wrapText="1"/>
    </xf>
    <xf numFmtId="0" fontId="29" fillId="0" borderId="2" xfId="0" applyFont="1" applyFill="1" applyBorder="1" applyAlignment="1">
      <alignment vertical="center" wrapText="1"/>
    </xf>
    <xf numFmtId="0" fontId="5" fillId="0" borderId="1" xfId="0" applyFont="1" applyFill="1" applyBorder="1" applyAlignment="1">
      <alignment vertical="center" wrapText="1"/>
    </xf>
    <xf numFmtId="0" fontId="28" fillId="0" borderId="4" xfId="0" applyFont="1" applyFill="1" applyBorder="1" applyAlignment="1">
      <alignment horizontal="center" vertical="center"/>
    </xf>
    <xf numFmtId="0" fontId="28" fillId="0" borderId="5"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4" xfId="0" applyFont="1" applyFill="1" applyBorder="1" applyAlignment="1">
      <alignment horizontal="center" vertical="center"/>
    </xf>
    <xf numFmtId="0" fontId="29" fillId="0" borderId="2" xfId="0" applyFont="1" applyFill="1" applyBorder="1" applyAlignment="1">
      <alignment horizontal="justify" vertical="center"/>
    </xf>
    <xf numFmtId="0" fontId="30" fillId="0" borderId="1" xfId="0" applyFont="1" applyFill="1" applyBorder="1" applyAlignment="1">
      <alignment horizontal="justify" vertical="center"/>
    </xf>
    <xf numFmtId="0" fontId="28" fillId="0" borderId="1" xfId="0" applyFont="1" applyFill="1" applyBorder="1" applyAlignment="1">
      <alignment horizontal="center" vertical="center"/>
    </xf>
    <xf numFmtId="0" fontId="18" fillId="0" borderId="1" xfId="0" applyFont="1" applyFill="1" applyBorder="1">
      <alignment vertical="center"/>
    </xf>
    <xf numFmtId="0" fontId="18"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18" fillId="0" borderId="3" xfId="0" applyFont="1" applyFill="1" applyBorder="1" applyAlignment="1">
      <alignment horizontal="center" vertical="center"/>
    </xf>
    <xf numFmtId="10" fontId="5" fillId="0" borderId="3"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showZeros="0" tabSelected="1" zoomScale="85" zoomScaleNormal="85" workbookViewId="0">
      <pane xSplit="3" ySplit="4" topLeftCell="D5" activePane="bottomRight" state="frozen"/>
      <selection/>
      <selection pane="topRight"/>
      <selection pane="bottomLeft"/>
      <selection pane="bottomRight" activeCell="G38" sqref="G38"/>
    </sheetView>
  </sheetViews>
  <sheetFormatPr defaultColWidth="9" defaultRowHeight="13.5"/>
  <cols>
    <col min="1" max="1" width="5.41666666666667" style="8" customWidth="1"/>
    <col min="2" max="2" width="6.425" style="9" customWidth="1"/>
    <col min="3" max="3" width="11.7833333333333" style="9" customWidth="1"/>
    <col min="4" max="4" width="24.8833333333333" style="10" customWidth="1"/>
    <col min="5" max="5" width="6.06666666666667" style="11" customWidth="1"/>
    <col min="6" max="6" width="42.0833333333333" style="12" customWidth="1"/>
    <col min="7" max="7" width="58.75" style="13" customWidth="1"/>
    <col min="8" max="8" width="9" style="14"/>
    <col min="9" max="9" width="9" style="15"/>
  </cols>
  <sheetData>
    <row r="1" s="1" customFormat="1" ht="15" spans="1:9">
      <c r="A1" s="16" t="s">
        <v>0</v>
      </c>
      <c r="B1" s="9"/>
      <c r="C1" s="9"/>
      <c r="D1" s="10"/>
      <c r="E1" s="11"/>
      <c r="F1" s="12"/>
      <c r="G1" s="13"/>
      <c r="H1" s="17"/>
      <c r="I1" s="56"/>
    </row>
    <row r="2" s="1" customFormat="1" ht="25.5" spans="1:9">
      <c r="A2" s="18" t="s">
        <v>1</v>
      </c>
      <c r="B2" s="18"/>
      <c r="C2" s="18"/>
      <c r="D2" s="18"/>
      <c r="E2" s="18"/>
      <c r="F2" s="18"/>
      <c r="G2" s="18"/>
      <c r="H2" s="17"/>
      <c r="I2" s="56"/>
    </row>
    <row r="3" s="2" customFormat="1" ht="14.15" customHeight="1" spans="1:9">
      <c r="A3" s="19" t="s">
        <v>2</v>
      </c>
      <c r="B3" s="20"/>
      <c r="C3" s="20"/>
      <c r="D3" s="21"/>
      <c r="E3" s="22"/>
      <c r="F3" s="23"/>
      <c r="G3" s="24"/>
      <c r="H3" s="25"/>
      <c r="I3" s="25"/>
    </row>
    <row r="4" s="3" customFormat="1" ht="33.5" customHeight="1" spans="1:9">
      <c r="A4" s="26" t="s">
        <v>3</v>
      </c>
      <c r="B4" s="27" t="s">
        <v>4</v>
      </c>
      <c r="C4" s="27" t="s">
        <v>5</v>
      </c>
      <c r="D4" s="28" t="s">
        <v>6</v>
      </c>
      <c r="E4" s="28" t="s">
        <v>7</v>
      </c>
      <c r="F4" s="27" t="s">
        <v>8</v>
      </c>
      <c r="G4" s="29" t="s">
        <v>9</v>
      </c>
      <c r="H4" s="30" t="s">
        <v>10</v>
      </c>
      <c r="I4" s="57" t="s">
        <v>11</v>
      </c>
    </row>
    <row r="5" s="120" customFormat="1" ht="105" customHeight="1" spans="1:12">
      <c r="A5" s="125">
        <v>1</v>
      </c>
      <c r="B5" s="126" t="s">
        <v>12</v>
      </c>
      <c r="C5" s="125" t="s">
        <v>13</v>
      </c>
      <c r="D5" s="127" t="s">
        <v>14</v>
      </c>
      <c r="E5" s="34">
        <v>3</v>
      </c>
      <c r="F5" s="128" t="s">
        <v>15</v>
      </c>
      <c r="G5" s="129" t="s">
        <v>16</v>
      </c>
      <c r="H5" s="58">
        <v>3</v>
      </c>
      <c r="I5" s="149">
        <f>H5/E5</f>
        <v>1</v>
      </c>
      <c r="J5" s="120" t="e">
        <f>H5-#REF!</f>
        <v>#REF!</v>
      </c>
      <c r="L5" s="120" t="e">
        <f>H5-#REF!</f>
        <v>#REF!</v>
      </c>
    </row>
    <row r="6" s="120" customFormat="1" ht="62" customHeight="1" spans="1:10">
      <c r="A6" s="125">
        <v>2</v>
      </c>
      <c r="B6" s="130"/>
      <c r="C6" s="125"/>
      <c r="D6" s="127" t="s">
        <v>17</v>
      </c>
      <c r="E6" s="34">
        <v>2</v>
      </c>
      <c r="F6" s="128" t="s">
        <v>18</v>
      </c>
      <c r="G6" s="129" t="s">
        <v>19</v>
      </c>
      <c r="H6" s="58">
        <v>2</v>
      </c>
      <c r="I6" s="149">
        <f t="shared" ref="I6:I32" si="0">H6/E6</f>
        <v>1</v>
      </c>
      <c r="J6" s="120" t="e">
        <f>H6-#REF!</f>
        <v>#REF!</v>
      </c>
    </row>
    <row r="7" s="121" customFormat="1" ht="70" customHeight="1" spans="1:10">
      <c r="A7" s="125">
        <v>3</v>
      </c>
      <c r="B7" s="130"/>
      <c r="C7" s="125" t="s">
        <v>20</v>
      </c>
      <c r="D7" s="127" t="s">
        <v>21</v>
      </c>
      <c r="E7" s="34">
        <v>3</v>
      </c>
      <c r="F7" s="128" t="s">
        <v>22</v>
      </c>
      <c r="G7" s="131" t="s">
        <v>23</v>
      </c>
      <c r="H7" s="58">
        <v>3</v>
      </c>
      <c r="I7" s="149">
        <f t="shared" si="0"/>
        <v>1</v>
      </c>
      <c r="J7" s="120" t="e">
        <f>H7-#REF!</f>
        <v>#REF!</v>
      </c>
    </row>
    <row r="8" s="121" customFormat="1" ht="65" customHeight="1" spans="1:10">
      <c r="A8" s="125">
        <v>4</v>
      </c>
      <c r="B8" s="130"/>
      <c r="C8" s="125"/>
      <c r="D8" s="127" t="s">
        <v>24</v>
      </c>
      <c r="E8" s="34">
        <v>3</v>
      </c>
      <c r="F8" s="104" t="s">
        <v>25</v>
      </c>
      <c r="G8" s="132" t="s">
        <v>26</v>
      </c>
      <c r="H8" s="58">
        <v>2</v>
      </c>
      <c r="I8" s="149">
        <f t="shared" si="0"/>
        <v>0.666666666666667</v>
      </c>
      <c r="J8" s="120" t="e">
        <f>H8-#REF!</f>
        <v>#REF!</v>
      </c>
    </row>
    <row r="9" s="120" customFormat="1" ht="95" customHeight="1" spans="1:10">
      <c r="A9" s="125">
        <v>5</v>
      </c>
      <c r="B9" s="130"/>
      <c r="C9" s="125" t="s">
        <v>27</v>
      </c>
      <c r="D9" s="133" t="s">
        <v>28</v>
      </c>
      <c r="E9" s="34">
        <v>2</v>
      </c>
      <c r="F9" s="134" t="s">
        <v>29</v>
      </c>
      <c r="G9" s="135" t="s">
        <v>30</v>
      </c>
      <c r="H9" s="58">
        <v>2</v>
      </c>
      <c r="I9" s="149">
        <f t="shared" si="0"/>
        <v>1</v>
      </c>
      <c r="J9" s="120" t="e">
        <f>H9-#REF!</f>
        <v>#REF!</v>
      </c>
    </row>
    <row r="10" s="120" customFormat="1" ht="50" customHeight="1" spans="1:9">
      <c r="A10" s="125">
        <v>6</v>
      </c>
      <c r="B10" s="130"/>
      <c r="C10" s="125"/>
      <c r="D10" s="127" t="s">
        <v>31</v>
      </c>
      <c r="E10" s="34">
        <v>2</v>
      </c>
      <c r="F10" s="104" t="s">
        <v>32</v>
      </c>
      <c r="G10" s="132" t="s">
        <v>33</v>
      </c>
      <c r="H10" s="58">
        <v>2</v>
      </c>
      <c r="I10" s="149">
        <f t="shared" si="0"/>
        <v>1</v>
      </c>
    </row>
    <row r="11" s="122" customFormat="1" ht="89" customHeight="1" spans="1:9">
      <c r="A11" s="34">
        <v>7</v>
      </c>
      <c r="B11" s="126" t="s">
        <v>34</v>
      </c>
      <c r="C11" s="125" t="s">
        <v>35</v>
      </c>
      <c r="D11" s="133" t="s">
        <v>36</v>
      </c>
      <c r="E11" s="34">
        <v>2</v>
      </c>
      <c r="F11" s="104" t="s">
        <v>37</v>
      </c>
      <c r="G11" s="132" t="s">
        <v>38</v>
      </c>
      <c r="H11" s="58">
        <v>2</v>
      </c>
      <c r="I11" s="149">
        <f t="shared" si="0"/>
        <v>1</v>
      </c>
    </row>
    <row r="12" s="122" customFormat="1" ht="89" customHeight="1" spans="1:9">
      <c r="A12" s="34"/>
      <c r="B12" s="126"/>
      <c r="C12" s="125"/>
      <c r="D12" s="127" t="s">
        <v>39</v>
      </c>
      <c r="E12" s="34">
        <v>2</v>
      </c>
      <c r="F12" s="104" t="s">
        <v>40</v>
      </c>
      <c r="G12" s="132" t="s">
        <v>41</v>
      </c>
      <c r="H12" s="58">
        <v>2</v>
      </c>
      <c r="I12" s="149">
        <f t="shared" si="0"/>
        <v>1</v>
      </c>
    </row>
    <row r="13" s="122" customFormat="1" ht="89" customHeight="1" spans="1:9">
      <c r="A13" s="34"/>
      <c r="B13" s="126"/>
      <c r="C13" s="125"/>
      <c r="D13" s="127" t="s">
        <v>42</v>
      </c>
      <c r="E13" s="34">
        <v>2</v>
      </c>
      <c r="F13" s="104" t="s">
        <v>43</v>
      </c>
      <c r="G13" s="132" t="s">
        <v>44</v>
      </c>
      <c r="H13" s="58">
        <v>2</v>
      </c>
      <c r="I13" s="149">
        <f t="shared" si="0"/>
        <v>1</v>
      </c>
    </row>
    <row r="14" s="122" customFormat="1" ht="89" customHeight="1" spans="1:9">
      <c r="A14" s="34"/>
      <c r="B14" s="126"/>
      <c r="C14" s="125"/>
      <c r="D14" s="127" t="s">
        <v>45</v>
      </c>
      <c r="E14" s="34">
        <v>4</v>
      </c>
      <c r="F14" s="104" t="s">
        <v>46</v>
      </c>
      <c r="G14" s="132" t="s">
        <v>47</v>
      </c>
      <c r="H14" s="58">
        <v>4</v>
      </c>
      <c r="I14" s="149">
        <f t="shared" si="0"/>
        <v>1</v>
      </c>
    </row>
    <row r="15" s="122" customFormat="1" ht="89" customHeight="1" spans="1:9">
      <c r="A15" s="34"/>
      <c r="B15" s="126"/>
      <c r="C15" s="125"/>
      <c r="D15" s="127" t="s">
        <v>48</v>
      </c>
      <c r="E15" s="34">
        <v>4</v>
      </c>
      <c r="F15" s="104" t="s">
        <v>49</v>
      </c>
      <c r="G15" s="132" t="s">
        <v>50</v>
      </c>
      <c r="H15" s="58">
        <v>3</v>
      </c>
      <c r="I15" s="149">
        <f t="shared" si="0"/>
        <v>0.75</v>
      </c>
    </row>
    <row r="16" s="123" customFormat="1" ht="100" customHeight="1" spans="1:9">
      <c r="A16" s="34">
        <v>8</v>
      </c>
      <c r="B16" s="130"/>
      <c r="C16" s="125"/>
      <c r="D16" s="127" t="s">
        <v>51</v>
      </c>
      <c r="E16" s="34">
        <v>4</v>
      </c>
      <c r="F16" s="104" t="s">
        <v>52</v>
      </c>
      <c r="G16" s="132" t="s">
        <v>53</v>
      </c>
      <c r="H16" s="58">
        <v>4</v>
      </c>
      <c r="I16" s="149">
        <f t="shared" si="0"/>
        <v>1</v>
      </c>
    </row>
    <row r="17" s="121" customFormat="1" ht="103" customHeight="1" spans="1:9">
      <c r="A17" s="125">
        <v>11</v>
      </c>
      <c r="B17" s="130"/>
      <c r="C17" s="125" t="s">
        <v>54</v>
      </c>
      <c r="D17" s="133" t="s">
        <v>55</v>
      </c>
      <c r="E17" s="34">
        <v>3</v>
      </c>
      <c r="F17" s="128" t="s">
        <v>56</v>
      </c>
      <c r="G17" s="135" t="s">
        <v>57</v>
      </c>
      <c r="H17" s="58">
        <v>3</v>
      </c>
      <c r="I17" s="149">
        <f t="shared" si="0"/>
        <v>1</v>
      </c>
    </row>
    <row r="18" s="122" customFormat="1" ht="47" customHeight="1" spans="1:9">
      <c r="A18" s="125">
        <v>12</v>
      </c>
      <c r="B18" s="130"/>
      <c r="C18" s="125"/>
      <c r="D18" s="127" t="s">
        <v>58</v>
      </c>
      <c r="E18" s="34">
        <v>4</v>
      </c>
      <c r="F18" s="136" t="s">
        <v>59</v>
      </c>
      <c r="G18" s="132" t="s">
        <v>60</v>
      </c>
      <c r="H18" s="58">
        <v>4</v>
      </c>
      <c r="I18" s="149">
        <f t="shared" si="0"/>
        <v>1</v>
      </c>
    </row>
    <row r="19" s="123" customFormat="1" ht="68" customHeight="1" spans="1:9">
      <c r="A19" s="125">
        <v>13</v>
      </c>
      <c r="B19" s="126" t="s">
        <v>61</v>
      </c>
      <c r="C19" s="137" t="s">
        <v>62</v>
      </c>
      <c r="D19" s="104" t="s">
        <v>63</v>
      </c>
      <c r="E19" s="34">
        <v>2</v>
      </c>
      <c r="F19" s="105" t="s">
        <v>64</v>
      </c>
      <c r="G19" s="138" t="s">
        <v>65</v>
      </c>
      <c r="H19" s="58">
        <v>2</v>
      </c>
      <c r="I19" s="149">
        <f t="shared" si="0"/>
        <v>1</v>
      </c>
    </row>
    <row r="20" s="122" customFormat="1" ht="62" customHeight="1" spans="1:9">
      <c r="A20" s="125"/>
      <c r="B20" s="130"/>
      <c r="C20" s="139"/>
      <c r="D20" s="104" t="s">
        <v>66</v>
      </c>
      <c r="E20" s="34">
        <v>2</v>
      </c>
      <c r="F20" s="107"/>
      <c r="G20" s="138" t="s">
        <v>65</v>
      </c>
      <c r="H20" s="58">
        <v>2</v>
      </c>
      <c r="I20" s="149">
        <f t="shared" si="0"/>
        <v>1</v>
      </c>
    </row>
    <row r="21" s="122" customFormat="1" ht="62" customHeight="1" spans="1:9">
      <c r="A21" s="125"/>
      <c r="B21" s="130"/>
      <c r="C21" s="140"/>
      <c r="D21" s="104" t="s">
        <v>67</v>
      </c>
      <c r="E21" s="34">
        <v>2</v>
      </c>
      <c r="F21" s="109"/>
      <c r="G21" s="138" t="s">
        <v>65</v>
      </c>
      <c r="H21" s="58">
        <v>2</v>
      </c>
      <c r="I21" s="149">
        <f t="shared" si="0"/>
        <v>1</v>
      </c>
    </row>
    <row r="22" s="122" customFormat="1" ht="62" customHeight="1" spans="1:9">
      <c r="A22" s="125">
        <v>14</v>
      </c>
      <c r="B22" s="130"/>
      <c r="C22" s="141" t="s">
        <v>68</v>
      </c>
      <c r="D22" s="104" t="s">
        <v>69</v>
      </c>
      <c r="E22" s="34">
        <v>4</v>
      </c>
      <c r="F22" s="105" t="s">
        <v>70</v>
      </c>
      <c r="G22" s="142" t="s">
        <v>71</v>
      </c>
      <c r="H22" s="58">
        <v>4</v>
      </c>
      <c r="I22" s="149">
        <f t="shared" si="0"/>
        <v>1</v>
      </c>
    </row>
    <row r="23" s="122" customFormat="1" ht="95" customHeight="1" spans="1:9">
      <c r="A23" s="125"/>
      <c r="B23" s="130"/>
      <c r="C23" s="140"/>
      <c r="D23" s="104" t="s">
        <v>72</v>
      </c>
      <c r="E23" s="34">
        <v>4</v>
      </c>
      <c r="F23" s="109"/>
      <c r="G23" s="132" t="s">
        <v>73</v>
      </c>
      <c r="H23" s="58">
        <v>4</v>
      </c>
      <c r="I23" s="149">
        <f t="shared" si="0"/>
        <v>1</v>
      </c>
    </row>
    <row r="24" s="122" customFormat="1" ht="95" customHeight="1" spans="1:9">
      <c r="A24" s="125">
        <v>15</v>
      </c>
      <c r="B24" s="130"/>
      <c r="C24" s="34" t="s">
        <v>74</v>
      </c>
      <c r="D24" s="104" t="s">
        <v>75</v>
      </c>
      <c r="E24" s="34">
        <v>6</v>
      </c>
      <c r="F24" s="104" t="s">
        <v>76</v>
      </c>
      <c r="G24" s="132" t="s">
        <v>77</v>
      </c>
      <c r="H24" s="58">
        <v>6</v>
      </c>
      <c r="I24" s="149">
        <f t="shared" si="0"/>
        <v>1</v>
      </c>
    </row>
    <row r="25" s="122" customFormat="1" ht="95" customHeight="1" spans="1:9">
      <c r="A25" s="125"/>
      <c r="B25" s="130"/>
      <c r="C25" s="137" t="s">
        <v>78</v>
      </c>
      <c r="D25" s="104" t="s">
        <v>79</v>
      </c>
      <c r="E25" s="34">
        <v>5</v>
      </c>
      <c r="F25" s="105" t="s">
        <v>80</v>
      </c>
      <c r="G25" s="132" t="s">
        <v>81</v>
      </c>
      <c r="H25" s="58">
        <v>5</v>
      </c>
      <c r="I25" s="149">
        <f t="shared" si="0"/>
        <v>1</v>
      </c>
    </row>
    <row r="26" s="124" customFormat="1" ht="47" customHeight="1" spans="1:9">
      <c r="A26" s="125">
        <v>17</v>
      </c>
      <c r="B26" s="126" t="s">
        <v>82</v>
      </c>
      <c r="C26" s="34" t="s">
        <v>83</v>
      </c>
      <c r="D26" s="104" t="s">
        <v>84</v>
      </c>
      <c r="E26" s="34">
        <v>6</v>
      </c>
      <c r="F26" s="104" t="s">
        <v>85</v>
      </c>
      <c r="G26" s="132" t="s">
        <v>86</v>
      </c>
      <c r="H26" s="58">
        <v>4</v>
      </c>
      <c r="I26" s="149">
        <f t="shared" si="0"/>
        <v>0.666666666666667</v>
      </c>
    </row>
    <row r="27" s="120" customFormat="1" ht="69" customHeight="1" spans="1:9">
      <c r="A27" s="125">
        <v>18</v>
      </c>
      <c r="B27" s="130"/>
      <c r="C27" s="34" t="s">
        <v>87</v>
      </c>
      <c r="D27" s="143" t="s">
        <v>88</v>
      </c>
      <c r="E27" s="34">
        <v>9</v>
      </c>
      <c r="F27" s="104" t="s">
        <v>89</v>
      </c>
      <c r="G27" s="132" t="s">
        <v>86</v>
      </c>
      <c r="H27" s="58">
        <v>7</v>
      </c>
      <c r="I27" s="149">
        <f t="shared" si="0"/>
        <v>0.777777777777778</v>
      </c>
    </row>
    <row r="28" s="120" customFormat="1" ht="58" customHeight="1" spans="1:9">
      <c r="A28" s="125"/>
      <c r="B28" s="130"/>
      <c r="C28" s="144" t="s">
        <v>90</v>
      </c>
      <c r="D28" s="143" t="s">
        <v>91</v>
      </c>
      <c r="E28" s="34">
        <v>8</v>
      </c>
      <c r="F28" s="104" t="s">
        <v>92</v>
      </c>
      <c r="G28" s="132" t="s">
        <v>86</v>
      </c>
      <c r="H28" s="58">
        <v>7</v>
      </c>
      <c r="I28" s="149">
        <f t="shared" si="0"/>
        <v>0.875</v>
      </c>
    </row>
    <row r="29" s="122" customFormat="1" ht="51" customHeight="1" spans="1:9">
      <c r="A29" s="125">
        <v>19</v>
      </c>
      <c r="B29" s="130"/>
      <c r="C29" s="34" t="s">
        <v>93</v>
      </c>
      <c r="D29" s="104" t="s">
        <v>94</v>
      </c>
      <c r="E29" s="34">
        <v>6</v>
      </c>
      <c r="F29" s="104" t="s">
        <v>95</v>
      </c>
      <c r="G29" s="132" t="s">
        <v>86</v>
      </c>
      <c r="H29" s="58">
        <v>5</v>
      </c>
      <c r="I29" s="149">
        <f t="shared" si="0"/>
        <v>0.833333333333333</v>
      </c>
    </row>
    <row r="30" s="123" customFormat="1" ht="50" customHeight="1" spans="1:9">
      <c r="A30" s="125">
        <v>20</v>
      </c>
      <c r="B30" s="130"/>
      <c r="C30" s="125" t="s">
        <v>96</v>
      </c>
      <c r="D30" s="127" t="s">
        <v>97</v>
      </c>
      <c r="E30" s="34">
        <v>6</v>
      </c>
      <c r="F30" s="104" t="s">
        <v>98</v>
      </c>
      <c r="G30" s="132" t="s">
        <v>99</v>
      </c>
      <c r="H30" s="58">
        <v>6</v>
      </c>
      <c r="I30" s="149">
        <f t="shared" si="0"/>
        <v>1</v>
      </c>
    </row>
    <row r="31" s="7" customFormat="1" ht="23.5" customHeight="1" spans="1:9">
      <c r="A31" s="26" t="s">
        <v>100</v>
      </c>
      <c r="B31" s="26"/>
      <c r="C31" s="26"/>
      <c r="D31" s="145"/>
      <c r="E31" s="146">
        <f>SUM(E5:E30)</f>
        <v>100</v>
      </c>
      <c r="F31" s="27"/>
      <c r="G31" s="147"/>
      <c r="H31" s="148">
        <f>SUM(H5:H30)</f>
        <v>92</v>
      </c>
      <c r="I31" s="149">
        <f t="shared" si="0"/>
        <v>0.92</v>
      </c>
    </row>
  </sheetData>
  <autoFilter xmlns:etc="http://www.wps.cn/officeDocument/2017/etCustomData" ref="A4:G31" etc:filterBottomFollowUsedRange="0">
    <extLst/>
  </autoFilter>
  <mergeCells count="15">
    <mergeCell ref="A2:G2"/>
    <mergeCell ref="A31:C31"/>
    <mergeCell ref="B5:B10"/>
    <mergeCell ref="B11:B18"/>
    <mergeCell ref="B19:B25"/>
    <mergeCell ref="B26:B30"/>
    <mergeCell ref="C5:C6"/>
    <mergeCell ref="C7:C8"/>
    <mergeCell ref="C9:C10"/>
    <mergeCell ref="C11:C16"/>
    <mergeCell ref="C17:C18"/>
    <mergeCell ref="C19:C21"/>
    <mergeCell ref="C22:C23"/>
    <mergeCell ref="F19:F21"/>
    <mergeCell ref="F22:F23"/>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workbookViewId="0">
      <pane xSplit="1" ySplit="4" topLeftCell="B15" activePane="bottomRight" state="frozen"/>
      <selection/>
      <selection pane="topRight"/>
      <selection pane="bottomLeft"/>
      <selection pane="bottomRight" activeCell="C18" sqref="C18"/>
    </sheetView>
  </sheetViews>
  <sheetFormatPr defaultColWidth="9" defaultRowHeight="13.5" outlineLevelCol="5"/>
  <cols>
    <col min="1" max="1" width="6.41666666666667" style="66" customWidth="1"/>
    <col min="2" max="2" width="45.5" style="67" customWidth="1"/>
    <col min="3" max="3" width="58.3333333333333" style="67" customWidth="1"/>
    <col min="4" max="4" width="56.25" style="67" customWidth="1"/>
    <col min="5" max="5" width="13.5" style="68" customWidth="1"/>
    <col min="6" max="6" width="46.0833333333333" customWidth="1"/>
  </cols>
  <sheetData>
    <row r="1" s="61" customFormat="1" ht="15.75" spans="1:5">
      <c r="A1" s="69" t="s">
        <v>101</v>
      </c>
      <c r="B1" s="70"/>
      <c r="C1" s="70"/>
      <c r="D1" s="70"/>
      <c r="E1" s="71"/>
    </row>
    <row r="2" s="61" customFormat="1" ht="25.5" spans="1:5">
      <c r="A2" s="72" t="s">
        <v>102</v>
      </c>
      <c r="B2" s="72"/>
      <c r="C2" s="72"/>
      <c r="D2" s="72"/>
      <c r="E2" s="72"/>
    </row>
    <row r="3" s="62" customFormat="1" ht="14.15" customHeight="1" spans="1:5">
      <c r="A3" s="73" t="str">
        <f>'附表1-绩效评价指标体系'!A3</f>
        <v>被评价单位名称：怀远县农业农村局</v>
      </c>
      <c r="B3" s="74"/>
      <c r="C3" s="74"/>
      <c r="D3" s="74"/>
      <c r="E3" s="19"/>
    </row>
    <row r="4" s="63" customFormat="1" ht="21.65" customHeight="1" spans="1:5">
      <c r="A4" s="87" t="s">
        <v>103</v>
      </c>
      <c r="B4" s="88" t="s">
        <v>104</v>
      </c>
      <c r="C4" s="89" t="s">
        <v>105</v>
      </c>
      <c r="D4" s="88" t="s">
        <v>106</v>
      </c>
      <c r="E4" s="77" t="s">
        <v>107</v>
      </c>
    </row>
    <row r="5" s="64" customFormat="1" ht="30" customHeight="1" spans="1:5">
      <c r="A5" s="90" t="s">
        <v>108</v>
      </c>
      <c r="B5" s="91" t="s">
        <v>109</v>
      </c>
      <c r="C5" s="92"/>
      <c r="D5" s="92" t="s">
        <v>110</v>
      </c>
      <c r="E5" s="93"/>
    </row>
    <row r="6" s="83" customFormat="1" ht="102" customHeight="1" spans="1:5">
      <c r="A6" s="94"/>
      <c r="B6" s="79" t="s">
        <v>111</v>
      </c>
      <c r="C6" s="95"/>
      <c r="D6" s="96" t="s">
        <v>112</v>
      </c>
      <c r="E6" s="97" t="s">
        <v>113</v>
      </c>
    </row>
    <row r="7" s="65" customFormat="1" ht="30" customHeight="1" spans="1:6">
      <c r="A7" s="98" t="s">
        <v>114</v>
      </c>
      <c r="B7" s="99" t="s">
        <v>115</v>
      </c>
      <c r="C7" s="100"/>
      <c r="D7" s="101" t="s">
        <v>116</v>
      </c>
      <c r="E7" s="102"/>
      <c r="F7" s="65" t="s">
        <v>117</v>
      </c>
    </row>
    <row r="8" s="84" customFormat="1" ht="61" customHeight="1" spans="1:5">
      <c r="A8" s="103">
        <v>1</v>
      </c>
      <c r="B8" s="104" t="s">
        <v>118</v>
      </c>
      <c r="C8" s="105" t="s">
        <v>64</v>
      </c>
      <c r="D8" s="96" t="s">
        <v>119</v>
      </c>
      <c r="E8" s="106" t="s">
        <v>113</v>
      </c>
    </row>
    <row r="9" s="84" customFormat="1" ht="51" customHeight="1" spans="1:5">
      <c r="A9" s="103">
        <v>2</v>
      </c>
      <c r="B9" s="104" t="s">
        <v>120</v>
      </c>
      <c r="C9" s="107"/>
      <c r="D9" s="108" t="s">
        <v>121</v>
      </c>
      <c r="E9" s="106" t="s">
        <v>113</v>
      </c>
    </row>
    <row r="10" s="84" customFormat="1" ht="51" customHeight="1" spans="1:5">
      <c r="A10" s="103">
        <v>3</v>
      </c>
      <c r="B10" s="104" t="s">
        <v>122</v>
      </c>
      <c r="C10" s="109"/>
      <c r="D10" s="108" t="s">
        <v>123</v>
      </c>
      <c r="E10" s="106" t="s">
        <v>113</v>
      </c>
    </row>
    <row r="11" s="84" customFormat="1" ht="51" customHeight="1" spans="1:5">
      <c r="A11" s="103">
        <v>4</v>
      </c>
      <c r="B11" s="110" t="s">
        <v>124</v>
      </c>
      <c r="C11" s="105" t="s">
        <v>70</v>
      </c>
      <c r="D11" s="111" t="s">
        <v>125</v>
      </c>
      <c r="E11" s="106" t="s">
        <v>113</v>
      </c>
    </row>
    <row r="12" s="83" customFormat="1" ht="38" customHeight="1" spans="1:5">
      <c r="A12" s="103">
        <v>5</v>
      </c>
      <c r="B12" s="110" t="s">
        <v>126</v>
      </c>
      <c r="C12" s="109"/>
      <c r="D12" s="96" t="s">
        <v>125</v>
      </c>
      <c r="E12" s="106" t="s">
        <v>113</v>
      </c>
    </row>
    <row r="13" s="83" customFormat="1" ht="38" customHeight="1" spans="1:5">
      <c r="A13" s="103">
        <v>6</v>
      </c>
      <c r="B13" s="110" t="s">
        <v>127</v>
      </c>
      <c r="C13" s="104" t="s">
        <v>76</v>
      </c>
      <c r="D13" s="96" t="s">
        <v>128</v>
      </c>
      <c r="E13" s="97" t="s">
        <v>113</v>
      </c>
    </row>
    <row r="14" s="85" customFormat="1" ht="44" customHeight="1" spans="1:5">
      <c r="A14" s="94">
        <v>7</v>
      </c>
      <c r="B14" s="110" t="s">
        <v>129</v>
      </c>
      <c r="C14" s="105" t="s">
        <v>80</v>
      </c>
      <c r="D14" s="96" t="s">
        <v>130</v>
      </c>
      <c r="E14" s="97" t="s">
        <v>113</v>
      </c>
    </row>
    <row r="15" s="86" customFormat="1" ht="57" customHeight="1" spans="1:5">
      <c r="A15" s="94">
        <v>8</v>
      </c>
      <c r="B15" s="79" t="s">
        <v>131</v>
      </c>
      <c r="C15" s="104" t="s">
        <v>85</v>
      </c>
      <c r="D15" s="112" t="s">
        <v>132</v>
      </c>
      <c r="E15" s="113" t="s">
        <v>113</v>
      </c>
    </row>
    <row r="16" s="84" customFormat="1" ht="58" customHeight="1" spans="1:5">
      <c r="A16" s="94">
        <v>9</v>
      </c>
      <c r="B16" s="110" t="s">
        <v>133</v>
      </c>
      <c r="C16" s="104" t="s">
        <v>89</v>
      </c>
      <c r="D16" s="114" t="s">
        <v>134</v>
      </c>
      <c r="E16" s="113" t="s">
        <v>113</v>
      </c>
    </row>
    <row r="17" s="84" customFormat="1" ht="58" customHeight="1" spans="1:5">
      <c r="A17" s="94">
        <v>10</v>
      </c>
      <c r="B17" s="110" t="s">
        <v>135</v>
      </c>
      <c r="C17" s="104" t="s">
        <v>92</v>
      </c>
      <c r="D17" s="115" t="s">
        <v>136</v>
      </c>
      <c r="E17" s="113" t="s">
        <v>113</v>
      </c>
    </row>
    <row r="18" s="84" customFormat="1" ht="63" customHeight="1" spans="1:5">
      <c r="A18" s="94">
        <v>11</v>
      </c>
      <c r="B18" s="110" t="s">
        <v>137</v>
      </c>
      <c r="C18" s="104" t="s">
        <v>95</v>
      </c>
      <c r="D18" s="96" t="s">
        <v>138</v>
      </c>
      <c r="E18" s="113" t="s">
        <v>113</v>
      </c>
    </row>
    <row r="19" s="84" customFormat="1" ht="39" customHeight="1" spans="1:5">
      <c r="A19" s="94">
        <v>12</v>
      </c>
      <c r="B19" s="110" t="s">
        <v>139</v>
      </c>
      <c r="C19" s="104" t="s">
        <v>98</v>
      </c>
      <c r="D19" s="112" t="s">
        <v>140</v>
      </c>
      <c r="E19" s="113" t="s">
        <v>113</v>
      </c>
    </row>
    <row r="20" s="64" customFormat="1" ht="23.5" customHeight="1" spans="1:5">
      <c r="A20" s="116" t="s">
        <v>141</v>
      </c>
      <c r="B20" s="117"/>
      <c r="C20" s="118"/>
      <c r="D20" s="118"/>
      <c r="E20" s="119"/>
    </row>
  </sheetData>
  <autoFilter xmlns:etc="http://www.wps.cn/officeDocument/2017/etCustomData" ref="A4:F20" etc:filterBottomFollowUsedRange="0">
    <extLst/>
  </autoFilter>
  <mergeCells count="3">
    <mergeCell ref="A2:E2"/>
    <mergeCell ref="C8:C10"/>
    <mergeCell ref="C11:C1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pane xSplit="2" ySplit="4" topLeftCell="C5" activePane="bottomRight" state="frozen"/>
      <selection/>
      <selection pane="topRight"/>
      <selection pane="bottomLeft"/>
      <selection pane="bottomRight" activeCell="D13" sqref="D13"/>
    </sheetView>
  </sheetViews>
  <sheetFormatPr defaultColWidth="9" defaultRowHeight="15" outlineLevelRow="5" outlineLevelCol="5"/>
  <cols>
    <col min="1" max="1" width="7" style="1" customWidth="1"/>
    <col min="2" max="2" width="35.4166666666667" style="66" customWidth="1"/>
    <col min="3" max="3" width="31.8333333333333" style="67" customWidth="1"/>
    <col min="4" max="4" width="52.75" style="67" customWidth="1"/>
    <col min="5" max="5" width="56.25" style="67" customWidth="1"/>
    <col min="6" max="6" width="7.25" style="68" customWidth="1"/>
    <col min="7" max="7" width="46.0833333333333" customWidth="1"/>
  </cols>
  <sheetData>
    <row r="1" s="61" customFormat="1" ht="15.75" spans="1:6">
      <c r="A1" s="69" t="s">
        <v>142</v>
      </c>
      <c r="C1" s="70"/>
      <c r="D1" s="70"/>
      <c r="E1" s="70"/>
      <c r="F1" s="71"/>
    </row>
    <row r="2" s="61" customFormat="1" ht="25" customHeight="1" spans="1:6">
      <c r="A2" s="72" t="s">
        <v>143</v>
      </c>
      <c r="B2" s="72"/>
      <c r="C2" s="72"/>
      <c r="D2" s="72"/>
      <c r="E2" s="72"/>
      <c r="F2" s="72"/>
    </row>
    <row r="3" s="62" customFormat="1" ht="24" customHeight="1" spans="1:6">
      <c r="A3" s="73" t="str">
        <f>'附表1-绩效评价指标体系'!A3</f>
        <v>被评价单位名称：怀远县农业农村局</v>
      </c>
      <c r="C3" s="74"/>
      <c r="D3" s="74"/>
      <c r="E3" s="74"/>
      <c r="F3" s="19"/>
    </row>
    <row r="4" s="63" customFormat="1" ht="21.65" customHeight="1" spans="1:6">
      <c r="A4" s="75" t="s">
        <v>3</v>
      </c>
      <c r="B4" s="76" t="s">
        <v>144</v>
      </c>
      <c r="C4" s="76" t="s">
        <v>145</v>
      </c>
      <c r="D4" s="76" t="s">
        <v>146</v>
      </c>
      <c r="E4" s="76" t="s">
        <v>147</v>
      </c>
      <c r="F4" s="77" t="s">
        <v>148</v>
      </c>
    </row>
    <row r="5" s="64" customFormat="1" ht="127" customHeight="1" spans="1:6">
      <c r="A5" s="78">
        <v>1</v>
      </c>
      <c r="B5" s="79" t="s">
        <v>149</v>
      </c>
      <c r="C5" s="80" t="s">
        <v>150</v>
      </c>
      <c r="D5" s="79" t="s">
        <v>151</v>
      </c>
      <c r="E5" s="79" t="s">
        <v>152</v>
      </c>
      <c r="F5" s="81"/>
    </row>
    <row r="6" s="65" customFormat="1" ht="95" customHeight="1" spans="1:6">
      <c r="A6" s="82">
        <v>2</v>
      </c>
      <c r="B6" s="79" t="s">
        <v>153</v>
      </c>
      <c r="C6" s="80" t="s">
        <v>150</v>
      </c>
      <c r="D6" s="79" t="s">
        <v>154</v>
      </c>
      <c r="E6" s="79" t="s">
        <v>155</v>
      </c>
      <c r="F6" s="81"/>
    </row>
  </sheetData>
  <autoFilter xmlns:etc="http://www.wps.cn/officeDocument/2017/etCustomData" ref="B4:G6" etc:filterBottomFollowUsedRange="0">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opLeftCell="A27" workbookViewId="0">
      <selection activeCell="H37" sqref="H37"/>
    </sheetView>
  </sheetViews>
  <sheetFormatPr defaultColWidth="9" defaultRowHeight="13.5"/>
  <cols>
    <col min="1" max="1" width="5.41666666666667" style="8" customWidth="1"/>
    <col min="2" max="2" width="6.425" style="9" customWidth="1"/>
    <col min="3" max="3" width="11.7833333333333" style="9" customWidth="1"/>
    <col min="4" max="4" width="19" style="10" customWidth="1"/>
    <col min="5" max="5" width="19" style="11" customWidth="1"/>
    <col min="6" max="6" width="42.0833333333333" style="12" customWidth="1"/>
    <col min="7" max="7" width="36.125" style="13" customWidth="1"/>
    <col min="8" max="8" width="30.625" style="14" customWidth="1"/>
    <col min="9" max="9" width="9" style="14"/>
    <col min="10" max="10" width="9" style="15"/>
  </cols>
  <sheetData>
    <row r="1" s="1" customFormat="1" ht="15" spans="1:10">
      <c r="A1" s="16" t="s">
        <v>0</v>
      </c>
      <c r="B1" s="9"/>
      <c r="C1" s="9"/>
      <c r="D1" s="10"/>
      <c r="E1" s="11"/>
      <c r="F1" s="12"/>
      <c r="G1" s="13"/>
      <c r="H1" s="17"/>
      <c r="I1" s="17"/>
      <c r="J1" s="56"/>
    </row>
    <row r="2" s="1" customFormat="1" ht="25.5" spans="1:10">
      <c r="A2" s="18" t="s">
        <v>156</v>
      </c>
      <c r="B2" s="18"/>
      <c r="C2" s="18"/>
      <c r="D2" s="18"/>
      <c r="E2" s="18"/>
      <c r="F2" s="18"/>
      <c r="G2" s="18"/>
      <c r="H2" s="17"/>
      <c r="I2" s="17"/>
      <c r="J2" s="56"/>
    </row>
    <row r="3" s="2" customFormat="1" ht="14.15" customHeight="1" spans="1:10">
      <c r="A3" s="19" t="s">
        <v>2</v>
      </c>
      <c r="B3" s="20"/>
      <c r="C3" s="20"/>
      <c r="D3" s="21"/>
      <c r="E3" s="22"/>
      <c r="F3" s="23"/>
      <c r="G3" s="24"/>
      <c r="H3" s="25"/>
      <c r="I3" s="25"/>
      <c r="J3" s="25"/>
    </row>
    <row r="4" s="3" customFormat="1" ht="33.5" customHeight="1" spans="1:10">
      <c r="A4" s="26" t="s">
        <v>3</v>
      </c>
      <c r="B4" s="27" t="s">
        <v>4</v>
      </c>
      <c r="C4" s="27" t="s">
        <v>5</v>
      </c>
      <c r="D4" s="28" t="s">
        <v>6</v>
      </c>
      <c r="E4" s="28" t="s">
        <v>7</v>
      </c>
      <c r="F4" s="27" t="s">
        <v>8</v>
      </c>
      <c r="G4" s="29" t="s">
        <v>9</v>
      </c>
      <c r="H4" s="30" t="s">
        <v>157</v>
      </c>
      <c r="I4" s="30" t="s">
        <v>10</v>
      </c>
      <c r="J4" s="57" t="s">
        <v>11</v>
      </c>
    </row>
    <row r="5" s="4" customFormat="1" ht="152" customHeight="1" spans="1:10">
      <c r="A5" s="31">
        <v>1</v>
      </c>
      <c r="B5" s="32" t="s">
        <v>12</v>
      </c>
      <c r="C5" s="31" t="s">
        <v>158</v>
      </c>
      <c r="D5" s="33" t="s">
        <v>14</v>
      </c>
      <c r="E5" s="34">
        <v>3</v>
      </c>
      <c r="F5" s="35" t="s">
        <v>159</v>
      </c>
      <c r="G5" s="36" t="s">
        <v>160</v>
      </c>
      <c r="H5" s="36" t="s">
        <v>161</v>
      </c>
      <c r="I5" s="58">
        <v>3</v>
      </c>
      <c r="J5" s="59">
        <f t="shared" ref="J5:J32" si="0">I5/E5</f>
        <v>1</v>
      </c>
    </row>
    <row r="6" s="4" customFormat="1" ht="147" customHeight="1" spans="1:10">
      <c r="A6" s="31">
        <v>2</v>
      </c>
      <c r="B6" s="32"/>
      <c r="C6" s="31"/>
      <c r="D6" s="33" t="s">
        <v>17</v>
      </c>
      <c r="E6" s="34">
        <v>2</v>
      </c>
      <c r="F6" s="35" t="s">
        <v>162</v>
      </c>
      <c r="G6" s="36" t="s">
        <v>163</v>
      </c>
      <c r="H6" s="37" t="s">
        <v>164</v>
      </c>
      <c r="I6" s="58">
        <v>2</v>
      </c>
      <c r="J6" s="59">
        <f t="shared" si="0"/>
        <v>1</v>
      </c>
    </row>
    <row r="7" s="4" customFormat="1" ht="70" customHeight="1" spans="1:10">
      <c r="A7" s="31">
        <v>3</v>
      </c>
      <c r="B7" s="32"/>
      <c r="C7" s="31" t="s">
        <v>165</v>
      </c>
      <c r="D7" s="33" t="s">
        <v>21</v>
      </c>
      <c r="E7" s="34">
        <v>3</v>
      </c>
      <c r="F7" s="35" t="s">
        <v>166</v>
      </c>
      <c r="G7" s="38" t="s">
        <v>167</v>
      </c>
      <c r="H7" s="36" t="s">
        <v>168</v>
      </c>
      <c r="I7" s="58">
        <v>3</v>
      </c>
      <c r="J7" s="59">
        <f t="shared" si="0"/>
        <v>1</v>
      </c>
    </row>
    <row r="8" s="4" customFormat="1" ht="93" customHeight="1" spans="1:10">
      <c r="A8" s="31">
        <v>4</v>
      </c>
      <c r="B8" s="32"/>
      <c r="C8" s="31"/>
      <c r="D8" s="33" t="s">
        <v>24</v>
      </c>
      <c r="E8" s="34">
        <v>3</v>
      </c>
      <c r="F8" s="39" t="s">
        <v>25</v>
      </c>
      <c r="G8" s="38" t="s">
        <v>26</v>
      </c>
      <c r="H8" s="36" t="s">
        <v>169</v>
      </c>
      <c r="I8" s="58">
        <v>2</v>
      </c>
      <c r="J8" s="59">
        <f t="shared" si="0"/>
        <v>0.666666666666667</v>
      </c>
    </row>
    <row r="9" s="4" customFormat="1" ht="95" customHeight="1" spans="1:10">
      <c r="A9" s="31">
        <v>5</v>
      </c>
      <c r="B9" s="32"/>
      <c r="C9" s="31" t="s">
        <v>170</v>
      </c>
      <c r="D9" s="33" t="s">
        <v>171</v>
      </c>
      <c r="E9" s="34">
        <v>2</v>
      </c>
      <c r="F9" s="35" t="s">
        <v>29</v>
      </c>
      <c r="G9" s="36" t="s">
        <v>30</v>
      </c>
      <c r="H9" s="36" t="s">
        <v>172</v>
      </c>
      <c r="I9" s="58">
        <v>2</v>
      </c>
      <c r="J9" s="59">
        <f t="shared" si="0"/>
        <v>1</v>
      </c>
    </row>
    <row r="10" s="4" customFormat="1" ht="98" customHeight="1" spans="1:10">
      <c r="A10" s="31">
        <v>6</v>
      </c>
      <c r="B10" s="32"/>
      <c r="C10" s="31"/>
      <c r="D10" s="33" t="s">
        <v>31</v>
      </c>
      <c r="E10" s="34">
        <v>2</v>
      </c>
      <c r="F10" s="39" t="s">
        <v>32</v>
      </c>
      <c r="G10" s="38" t="s">
        <v>33</v>
      </c>
      <c r="H10" s="36" t="s">
        <v>173</v>
      </c>
      <c r="I10" s="58">
        <v>2</v>
      </c>
      <c r="J10" s="59">
        <f t="shared" si="0"/>
        <v>1</v>
      </c>
    </row>
    <row r="11" s="5" customFormat="1" ht="89" customHeight="1" spans="1:10">
      <c r="A11" s="40">
        <v>7</v>
      </c>
      <c r="B11" s="32" t="s">
        <v>174</v>
      </c>
      <c r="C11" s="31" t="s">
        <v>175</v>
      </c>
      <c r="D11" s="33" t="s">
        <v>176</v>
      </c>
      <c r="E11" s="34">
        <v>2</v>
      </c>
      <c r="F11" s="39" t="s">
        <v>37</v>
      </c>
      <c r="G11" s="38" t="s">
        <v>177</v>
      </c>
      <c r="H11" s="36" t="s">
        <v>178</v>
      </c>
      <c r="I11" s="58">
        <v>2</v>
      </c>
      <c r="J11" s="59">
        <f t="shared" si="0"/>
        <v>1</v>
      </c>
    </row>
    <row r="12" s="5" customFormat="1" ht="89" customHeight="1" spans="1:10">
      <c r="A12" s="40"/>
      <c r="B12" s="32"/>
      <c r="C12" s="31"/>
      <c r="D12" s="33" t="s">
        <v>39</v>
      </c>
      <c r="E12" s="34">
        <v>2</v>
      </c>
      <c r="F12" s="39" t="s">
        <v>40</v>
      </c>
      <c r="G12" s="38" t="s">
        <v>179</v>
      </c>
      <c r="H12" s="36" t="s">
        <v>180</v>
      </c>
      <c r="I12" s="58">
        <v>2</v>
      </c>
      <c r="J12" s="59">
        <f t="shared" si="0"/>
        <v>1</v>
      </c>
    </row>
    <row r="13" s="5" customFormat="1" ht="89" customHeight="1" spans="1:10">
      <c r="A13" s="40"/>
      <c r="B13" s="32"/>
      <c r="C13" s="31"/>
      <c r="D13" s="33" t="s">
        <v>42</v>
      </c>
      <c r="E13" s="34">
        <v>2</v>
      </c>
      <c r="F13" s="39" t="s">
        <v>43</v>
      </c>
      <c r="G13" s="38" t="s">
        <v>44</v>
      </c>
      <c r="H13" s="36" t="s">
        <v>181</v>
      </c>
      <c r="I13" s="58">
        <v>2</v>
      </c>
      <c r="J13" s="59">
        <f t="shared" si="0"/>
        <v>1</v>
      </c>
    </row>
    <row r="14" s="5" customFormat="1" ht="116" customHeight="1" spans="1:10">
      <c r="A14" s="40"/>
      <c r="B14" s="32"/>
      <c r="C14" s="31"/>
      <c r="D14" s="33" t="s">
        <v>45</v>
      </c>
      <c r="E14" s="34">
        <v>4</v>
      </c>
      <c r="F14" s="39" t="s">
        <v>46</v>
      </c>
      <c r="G14" s="38" t="s">
        <v>182</v>
      </c>
      <c r="H14" s="36" t="s">
        <v>183</v>
      </c>
      <c r="I14" s="58">
        <v>4</v>
      </c>
      <c r="J14" s="59">
        <f t="shared" si="0"/>
        <v>1</v>
      </c>
    </row>
    <row r="15" s="5" customFormat="1" ht="89" customHeight="1" spans="1:10">
      <c r="A15" s="40"/>
      <c r="B15" s="32"/>
      <c r="C15" s="31"/>
      <c r="D15" s="33" t="s">
        <v>48</v>
      </c>
      <c r="E15" s="34">
        <v>4</v>
      </c>
      <c r="F15" s="39" t="s">
        <v>49</v>
      </c>
      <c r="G15" s="38" t="s">
        <v>184</v>
      </c>
      <c r="H15" s="36" t="s">
        <v>185</v>
      </c>
      <c r="I15" s="58">
        <v>3</v>
      </c>
      <c r="J15" s="59">
        <f t="shared" si="0"/>
        <v>0.75</v>
      </c>
    </row>
    <row r="16" s="5" customFormat="1" ht="122" customHeight="1" spans="1:10">
      <c r="A16" s="40">
        <v>8</v>
      </c>
      <c r="B16" s="32"/>
      <c r="C16" s="31"/>
      <c r="D16" s="33" t="s">
        <v>51</v>
      </c>
      <c r="E16" s="34">
        <v>4</v>
      </c>
      <c r="F16" s="39" t="s">
        <v>52</v>
      </c>
      <c r="G16" s="38" t="s">
        <v>53</v>
      </c>
      <c r="H16" s="36" t="s">
        <v>186</v>
      </c>
      <c r="I16" s="58">
        <v>4</v>
      </c>
      <c r="J16" s="59">
        <f t="shared" si="0"/>
        <v>1</v>
      </c>
    </row>
    <row r="17" s="4" customFormat="1" ht="103" customHeight="1" spans="1:10">
      <c r="A17" s="31">
        <v>11</v>
      </c>
      <c r="B17" s="32"/>
      <c r="C17" s="31" t="s">
        <v>187</v>
      </c>
      <c r="D17" s="33" t="s">
        <v>188</v>
      </c>
      <c r="E17" s="34">
        <v>3</v>
      </c>
      <c r="F17" s="35" t="s">
        <v>189</v>
      </c>
      <c r="G17" s="36" t="s">
        <v>57</v>
      </c>
      <c r="H17" s="36" t="s">
        <v>190</v>
      </c>
      <c r="I17" s="58">
        <v>3</v>
      </c>
      <c r="J17" s="59">
        <f t="shared" si="0"/>
        <v>1</v>
      </c>
    </row>
    <row r="18" s="5" customFormat="1" ht="99" customHeight="1" spans="1:10">
      <c r="A18" s="31">
        <v>12</v>
      </c>
      <c r="B18" s="32"/>
      <c r="C18" s="31"/>
      <c r="D18" s="33" t="s">
        <v>58</v>
      </c>
      <c r="E18" s="34">
        <v>4</v>
      </c>
      <c r="F18" s="39" t="s">
        <v>191</v>
      </c>
      <c r="G18" s="38" t="s">
        <v>60</v>
      </c>
      <c r="H18" s="36" t="s">
        <v>192</v>
      </c>
      <c r="I18" s="58">
        <v>4</v>
      </c>
      <c r="J18" s="59">
        <f t="shared" si="0"/>
        <v>1</v>
      </c>
    </row>
    <row r="19" s="5" customFormat="1" ht="134" customHeight="1" spans="1:10">
      <c r="A19" s="31">
        <v>13</v>
      </c>
      <c r="B19" s="32" t="s">
        <v>61</v>
      </c>
      <c r="C19" s="41" t="s">
        <v>193</v>
      </c>
      <c r="D19" s="39" t="s">
        <v>63</v>
      </c>
      <c r="E19" s="34">
        <v>2</v>
      </c>
      <c r="F19" s="42" t="s">
        <v>64</v>
      </c>
      <c r="G19" s="43" t="s">
        <v>65</v>
      </c>
      <c r="H19" s="36" t="s">
        <v>194</v>
      </c>
      <c r="I19" s="58">
        <v>2</v>
      </c>
      <c r="J19" s="59">
        <f t="shared" si="0"/>
        <v>1</v>
      </c>
    </row>
    <row r="20" s="5" customFormat="1" ht="62" customHeight="1" spans="1:10">
      <c r="A20" s="31"/>
      <c r="B20" s="32"/>
      <c r="C20" s="44"/>
      <c r="D20" s="39" t="s">
        <v>195</v>
      </c>
      <c r="E20" s="34">
        <v>2</v>
      </c>
      <c r="F20" s="45"/>
      <c r="G20" s="43" t="s">
        <v>65</v>
      </c>
      <c r="H20" s="36" t="s">
        <v>196</v>
      </c>
      <c r="I20" s="58">
        <v>2</v>
      </c>
      <c r="J20" s="59">
        <f t="shared" si="0"/>
        <v>1</v>
      </c>
    </row>
    <row r="21" s="5" customFormat="1" ht="62" customHeight="1" spans="1:10">
      <c r="A21" s="31"/>
      <c r="B21" s="32"/>
      <c r="C21" s="46"/>
      <c r="D21" s="39" t="s">
        <v>67</v>
      </c>
      <c r="E21" s="34">
        <v>2</v>
      </c>
      <c r="F21" s="47"/>
      <c r="G21" s="43" t="s">
        <v>197</v>
      </c>
      <c r="H21" s="36" t="s">
        <v>198</v>
      </c>
      <c r="I21" s="58">
        <v>2</v>
      </c>
      <c r="J21" s="59">
        <f t="shared" si="0"/>
        <v>1</v>
      </c>
    </row>
    <row r="22" s="5" customFormat="1" ht="62" customHeight="1" spans="1:10">
      <c r="A22" s="31">
        <v>14</v>
      </c>
      <c r="B22" s="32"/>
      <c r="C22" s="41" t="s">
        <v>199</v>
      </c>
      <c r="D22" s="39" t="s">
        <v>69</v>
      </c>
      <c r="E22" s="34">
        <v>4</v>
      </c>
      <c r="F22" s="42" t="s">
        <v>70</v>
      </c>
      <c r="G22" s="48" t="s">
        <v>71</v>
      </c>
      <c r="H22" s="36" t="s">
        <v>200</v>
      </c>
      <c r="I22" s="58">
        <v>4</v>
      </c>
      <c r="J22" s="59">
        <f t="shared" si="0"/>
        <v>1</v>
      </c>
    </row>
    <row r="23" s="5" customFormat="1" ht="95" customHeight="1" spans="1:10">
      <c r="A23" s="31"/>
      <c r="B23" s="32"/>
      <c r="C23" s="46"/>
      <c r="D23" s="39" t="s">
        <v>72</v>
      </c>
      <c r="E23" s="34">
        <v>4</v>
      </c>
      <c r="F23" s="47"/>
      <c r="G23" s="38" t="s">
        <v>73</v>
      </c>
      <c r="H23" s="36" t="s">
        <v>201</v>
      </c>
      <c r="I23" s="58">
        <v>4</v>
      </c>
      <c r="J23" s="59">
        <f t="shared" si="0"/>
        <v>1</v>
      </c>
    </row>
    <row r="24" s="5" customFormat="1" ht="95" customHeight="1" spans="1:10">
      <c r="A24" s="31">
        <v>15</v>
      </c>
      <c r="B24" s="32"/>
      <c r="C24" s="40" t="s">
        <v>202</v>
      </c>
      <c r="D24" s="39" t="s">
        <v>75</v>
      </c>
      <c r="E24" s="34">
        <v>6</v>
      </c>
      <c r="F24" s="39" t="s">
        <v>76</v>
      </c>
      <c r="G24" s="38" t="s">
        <v>77</v>
      </c>
      <c r="H24" s="36" t="s">
        <v>203</v>
      </c>
      <c r="I24" s="58">
        <v>6</v>
      </c>
      <c r="J24" s="59">
        <f t="shared" si="0"/>
        <v>1</v>
      </c>
    </row>
    <row r="25" s="5" customFormat="1" ht="95" customHeight="1" spans="1:10">
      <c r="A25" s="31"/>
      <c r="B25" s="32"/>
      <c r="C25" s="41" t="s">
        <v>78</v>
      </c>
      <c r="D25" s="39" t="s">
        <v>79</v>
      </c>
      <c r="E25" s="34">
        <v>5</v>
      </c>
      <c r="F25" s="42" t="s">
        <v>80</v>
      </c>
      <c r="G25" s="38" t="s">
        <v>81</v>
      </c>
      <c r="H25" s="36" t="s">
        <v>204</v>
      </c>
      <c r="I25" s="58">
        <v>5</v>
      </c>
      <c r="J25" s="59">
        <f t="shared" si="0"/>
        <v>1</v>
      </c>
    </row>
    <row r="26" s="6" customFormat="1" ht="69" customHeight="1" spans="1:10">
      <c r="A26" s="31">
        <v>17</v>
      </c>
      <c r="B26" s="32" t="s">
        <v>82</v>
      </c>
      <c r="C26" s="40" t="s">
        <v>205</v>
      </c>
      <c r="D26" s="39" t="s">
        <v>84</v>
      </c>
      <c r="E26" s="34">
        <v>6</v>
      </c>
      <c r="F26" s="39" t="s">
        <v>85</v>
      </c>
      <c r="G26" s="38" t="s">
        <v>86</v>
      </c>
      <c r="H26" s="36" t="s">
        <v>206</v>
      </c>
      <c r="I26" s="58">
        <v>4</v>
      </c>
      <c r="J26" s="59">
        <f t="shared" si="0"/>
        <v>0.666666666666667</v>
      </c>
    </row>
    <row r="27" s="4" customFormat="1" ht="80" customHeight="1" spans="1:10">
      <c r="A27" s="31">
        <v>18</v>
      </c>
      <c r="B27" s="32"/>
      <c r="C27" s="40" t="s">
        <v>207</v>
      </c>
      <c r="D27" s="49" t="s">
        <v>88</v>
      </c>
      <c r="E27" s="34">
        <v>9</v>
      </c>
      <c r="F27" s="39" t="s">
        <v>89</v>
      </c>
      <c r="G27" s="38" t="s">
        <v>86</v>
      </c>
      <c r="H27" s="36" t="s">
        <v>208</v>
      </c>
      <c r="I27" s="58">
        <v>7</v>
      </c>
      <c r="J27" s="59">
        <f t="shared" si="0"/>
        <v>0.777777777777778</v>
      </c>
    </row>
    <row r="28" s="4" customFormat="1" ht="58" customHeight="1" spans="1:10">
      <c r="A28" s="31"/>
      <c r="B28" s="32"/>
      <c r="C28" s="40" t="s">
        <v>90</v>
      </c>
      <c r="D28" s="49" t="s">
        <v>209</v>
      </c>
      <c r="E28" s="34">
        <v>8</v>
      </c>
      <c r="F28" s="39" t="s">
        <v>92</v>
      </c>
      <c r="G28" s="38" t="s">
        <v>86</v>
      </c>
      <c r="H28" s="36" t="s">
        <v>210</v>
      </c>
      <c r="I28" s="58">
        <v>7</v>
      </c>
      <c r="J28" s="59">
        <f t="shared" si="0"/>
        <v>0.875</v>
      </c>
    </row>
    <row r="29" s="5" customFormat="1" ht="81" customHeight="1" spans="1:10">
      <c r="A29" s="31">
        <v>19</v>
      </c>
      <c r="B29" s="32"/>
      <c r="C29" s="40" t="s">
        <v>211</v>
      </c>
      <c r="D29" s="39" t="s">
        <v>94</v>
      </c>
      <c r="E29" s="34">
        <v>6</v>
      </c>
      <c r="F29" s="39" t="s">
        <v>95</v>
      </c>
      <c r="G29" s="38" t="s">
        <v>86</v>
      </c>
      <c r="H29" s="36" t="s">
        <v>212</v>
      </c>
      <c r="I29" s="58">
        <v>5</v>
      </c>
      <c r="J29" s="59">
        <f t="shared" si="0"/>
        <v>0.833333333333333</v>
      </c>
    </row>
    <row r="30" s="5" customFormat="1" ht="74" customHeight="1" spans="1:10">
      <c r="A30" s="31">
        <v>20</v>
      </c>
      <c r="B30" s="32"/>
      <c r="C30" s="31" t="s">
        <v>213</v>
      </c>
      <c r="D30" s="33" t="s">
        <v>214</v>
      </c>
      <c r="E30" s="34">
        <v>6</v>
      </c>
      <c r="F30" s="39" t="s">
        <v>98</v>
      </c>
      <c r="G30" s="38" t="s">
        <v>215</v>
      </c>
      <c r="H30" s="36" t="s">
        <v>216</v>
      </c>
      <c r="I30" s="58">
        <v>6</v>
      </c>
      <c r="J30" s="59">
        <f t="shared" si="0"/>
        <v>1</v>
      </c>
    </row>
    <row r="31" s="7" customFormat="1" ht="23.5" customHeight="1" spans="1:10">
      <c r="A31" s="50" t="s">
        <v>217</v>
      </c>
      <c r="B31" s="50"/>
      <c r="C31" s="50"/>
      <c r="D31" s="51"/>
      <c r="E31" s="52">
        <f>SUM(E5:E30)</f>
        <v>100</v>
      </c>
      <c r="F31" s="53"/>
      <c r="G31" s="54"/>
      <c r="H31" s="55"/>
      <c r="I31" s="55">
        <f>SUM(I5:I30)</f>
        <v>92</v>
      </c>
      <c r="J31" s="60">
        <f t="shared" si="0"/>
        <v>0.92</v>
      </c>
    </row>
  </sheetData>
  <mergeCells count="15">
    <mergeCell ref="A2:G2"/>
    <mergeCell ref="A31:C31"/>
    <mergeCell ref="B5:B10"/>
    <mergeCell ref="B11:B18"/>
    <mergeCell ref="B19:B25"/>
    <mergeCell ref="B26:B30"/>
    <mergeCell ref="C5:C6"/>
    <mergeCell ref="C7:C8"/>
    <mergeCell ref="C9:C10"/>
    <mergeCell ref="C11:C16"/>
    <mergeCell ref="C17:C18"/>
    <mergeCell ref="C19:C21"/>
    <mergeCell ref="C22:C23"/>
    <mergeCell ref="F19:F21"/>
    <mergeCell ref="F22:F2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尚伟</cp:lastModifiedBy>
  <dcterms:created xsi:type="dcterms:W3CDTF">2021-07-18T07:22:00Z</dcterms:created>
  <cp:lastPrinted>2021-09-17T02:44:00Z</cp:lastPrinted>
  <dcterms:modified xsi:type="dcterms:W3CDTF">2025-01-07T02:27:14Z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5FA5CC78F12B4C849EC1DC4CCDE37DFC</vt:lpwstr>
  </property>
  <property fmtid="{D5CDD505-2E9C-101B-9397-08002B2CF9AE}" pid="3" name="KSOProductBuildVer">
    <vt:lpwstr>2052-12.1.0.19302</vt:lpwstr>
  </property>
</Properties>
</file>